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Начислс01.01.2015 по 01.07.2015" sheetId="1" r:id="rId1"/>
    <sheet name="ТАРИФ с01.01 по 30.06.2015" sheetId="2" r:id="rId2"/>
    <sheet name="ТАРИФс 01.07 по 31.12.2015г" sheetId="3" r:id="rId3"/>
    <sheet name="Начисл с 01.08.2015по04.08.2016" sheetId="4" r:id="rId4"/>
    <sheet name="Начис с 01.08.2016 по 31.12.,16" sheetId="5" r:id="rId5"/>
    <sheet name="население" sheetId="6" r:id="rId6"/>
    <sheet name="прочие" sheetId="7" r:id="rId7"/>
  </sheets>
  <definedNames/>
  <calcPr fullCalcOnLoad="1"/>
</workbook>
</file>

<file path=xl/sharedStrings.xml><?xml version="1.0" encoding="utf-8"?>
<sst xmlns="http://schemas.openxmlformats.org/spreadsheetml/2006/main" count="400" uniqueCount="151">
  <si>
    <t>г. Междуреченск</t>
  </si>
  <si>
    <t xml:space="preserve">                                         МУП " Водоканал"</t>
  </si>
  <si>
    <t>МУП " ВОДОКАНАЛ"</t>
  </si>
  <si>
    <t>Начисление за коммунальные услуги</t>
  </si>
  <si>
    <t>для населения проживающего в жилых домах с полным благоустройстом</t>
  </si>
  <si>
    <t xml:space="preserve">без установленных приборов учета в расчете на 1 челвека в месяц </t>
  </si>
  <si>
    <t xml:space="preserve">приложение №1"Размер платы граждан за коммунальные услуги в соответствие </t>
  </si>
  <si>
    <t>Коммунальные услуги</t>
  </si>
  <si>
    <t>объем м3</t>
  </si>
  <si>
    <t xml:space="preserve">тариф </t>
  </si>
  <si>
    <t>уровень</t>
  </si>
  <si>
    <t>тариф с НДС</t>
  </si>
  <si>
    <t>оплачиваемая</t>
  </si>
  <si>
    <t xml:space="preserve">на одного </t>
  </si>
  <si>
    <t>без НДС</t>
  </si>
  <si>
    <t>с НДС</t>
  </si>
  <si>
    <t xml:space="preserve">платежа </t>
  </si>
  <si>
    <t>руб/м3,опла-</t>
  </si>
  <si>
    <t xml:space="preserve">сумма в руб </t>
  </si>
  <si>
    <t>человека</t>
  </si>
  <si>
    <t>руб за 1м3</t>
  </si>
  <si>
    <t>граждан</t>
  </si>
  <si>
    <t>чиваемый</t>
  </si>
  <si>
    <t xml:space="preserve"> с НДС на</t>
  </si>
  <si>
    <t>в месяц</t>
  </si>
  <si>
    <t>в %</t>
  </si>
  <si>
    <t xml:space="preserve"> населением</t>
  </si>
  <si>
    <t xml:space="preserve"> 1 чел /месяц</t>
  </si>
  <si>
    <t>Водопотребление  (холодная вода)</t>
  </si>
  <si>
    <t>Водоотведение  (  холодная вода  +  горячая вода)</t>
  </si>
  <si>
    <t>Итого предъявлено МУП "Водоканал":</t>
  </si>
  <si>
    <t>Горячее водоснабжение(объем холдной воды на</t>
  </si>
  <si>
    <t>нужды ГВС + подогрев)</t>
  </si>
  <si>
    <t>предъяв. МУП "КиТС", ОАО" Тепло", ЗАО " Ж/Д котельная</t>
  </si>
  <si>
    <t>Итого к оплате:</t>
  </si>
  <si>
    <t>Исп. начальник абонентского отд.   Глебова Н.М.</t>
  </si>
  <si>
    <t>4-94-66</t>
  </si>
  <si>
    <t>Решение городского Совета народных депутатов V созыва от 05.06.2014г. №76</t>
  </si>
  <si>
    <t>с установленным  предельным индексом"</t>
  </si>
  <si>
    <t>холодная вода - 165 литров в сутки на одного человека</t>
  </si>
  <si>
    <t>водоотведение-276 литров в сутки на одного человека</t>
  </si>
  <si>
    <t>Нормативы:   с 01.01.2015г</t>
  </si>
  <si>
    <t xml:space="preserve">при отсутствии приборов учета на территории Междуреченского городского округа </t>
  </si>
  <si>
    <t xml:space="preserve"> согласно приказа депортамента ЖК и ДК Кемеровской области от 23.12.2014г. №104</t>
  </si>
  <si>
    <r>
      <rPr>
        <b/>
        <i/>
        <sz val="12"/>
        <rFont val="Times New Roman"/>
        <family val="1"/>
      </rPr>
      <t xml:space="preserve">Нормативы </t>
    </r>
    <r>
      <rPr>
        <b/>
        <i/>
        <sz val="10"/>
        <rFont val="Times New Roman"/>
        <family val="1"/>
      </rPr>
      <t>потребления коммунальной услуги по холодному водоснабжению и водоотведению</t>
    </r>
  </si>
  <si>
    <t>с 01.01.2015г. по01.07.2015 г.</t>
  </si>
  <si>
    <t>Постановление РЭК Кемеровской области от 02.12.2014 № 701 г.Кемерово</t>
  </si>
  <si>
    <t xml:space="preserve"> Постановление региональной </t>
  </si>
  <si>
    <t>энергетической комиссии  ( РЭК)</t>
  </si>
  <si>
    <t>Т А Р И Ф Ы</t>
  </si>
  <si>
    <t>на питьевую воду, водоотведения МУП " Водоканал"( г. Междуреченск)</t>
  </si>
  <si>
    <t>Н А С Е Л Е Н И Е</t>
  </si>
  <si>
    <t xml:space="preserve">Решение городского Совета народных депутатов МГО  от  05.06.2014г. №76 приложение №1" </t>
  </si>
  <si>
    <t>"О приведении размера платы граждан за коммунальные услуги в соответствие с установленным  предельным индексом"</t>
  </si>
  <si>
    <t>Коммунальные услуги:</t>
  </si>
  <si>
    <t>дата введения</t>
  </si>
  <si>
    <t>ед.</t>
  </si>
  <si>
    <t>тариф в руб</t>
  </si>
  <si>
    <t>НДС</t>
  </si>
  <si>
    <t>дейст. тариф</t>
  </si>
  <si>
    <t>изм.</t>
  </si>
  <si>
    <t xml:space="preserve"> без НДС</t>
  </si>
  <si>
    <t>%</t>
  </si>
  <si>
    <t>руб</t>
  </si>
  <si>
    <t xml:space="preserve"> с НДС</t>
  </si>
  <si>
    <r>
      <t xml:space="preserve">В размере      </t>
    </r>
    <r>
      <rPr>
        <b/>
        <sz val="12"/>
        <color indexed="48"/>
        <rFont val="Times New Roman"/>
        <family val="1"/>
      </rPr>
      <t>100%</t>
    </r>
  </si>
  <si>
    <t>Холодное водопотребление</t>
  </si>
  <si>
    <r>
      <t>1м</t>
    </r>
    <r>
      <rPr>
        <vertAlign val="superscript"/>
        <sz val="12"/>
        <rFont val="Times New Roman"/>
        <family val="1"/>
      </rPr>
      <t>3</t>
    </r>
  </si>
  <si>
    <t>Водоотведение</t>
  </si>
  <si>
    <t>Размер платы граждан в пределах норматива потребления</t>
  </si>
  <si>
    <t xml:space="preserve"> приложение № 2</t>
  </si>
  <si>
    <t>в размере:</t>
  </si>
  <si>
    <r>
      <t xml:space="preserve">Холодное водопотребление </t>
    </r>
    <r>
      <rPr>
        <b/>
        <sz val="12"/>
        <color indexed="30"/>
        <rFont val="Times New Roman"/>
        <family val="1"/>
      </rPr>
      <t xml:space="preserve"> 90%</t>
    </r>
  </si>
  <si>
    <t>Водоотведение              53%</t>
  </si>
  <si>
    <t>ПРОЧИЕ ПОТРЕБИТЕЛИ</t>
  </si>
  <si>
    <t>Водопотребление</t>
  </si>
  <si>
    <t>Кемеровской области от 02.12.2014г № 701</t>
  </si>
  <si>
    <t>на период с01.01.2015г по 30.06.2015г</t>
  </si>
  <si>
    <t xml:space="preserve">    с 01.01.2015г.</t>
  </si>
  <si>
    <t xml:space="preserve"> по 30.06.2015г</t>
  </si>
  <si>
    <t xml:space="preserve">    с 01.07.2015г.</t>
  </si>
  <si>
    <t xml:space="preserve"> по31.12.2015г</t>
  </si>
  <si>
    <t>Решение городского Совета народных депутатов МГО  от  23.06.2015г  № 150</t>
  </si>
  <si>
    <t>на холодное водоснабжение, водоотведения МУП " Водоканал"( г. Междуреченск)</t>
  </si>
  <si>
    <t xml:space="preserve">    с 01.08.2015г.</t>
  </si>
  <si>
    <t xml:space="preserve"> по 31.12.2015г</t>
  </si>
  <si>
    <t>Холодное водоснабжение</t>
  </si>
  <si>
    <t>на период с 01.07.2015г по 31.12.2015г</t>
  </si>
  <si>
    <t xml:space="preserve"> (приложение от 23.06.2015г. № 150)</t>
  </si>
  <si>
    <t>Размер платы граждан за коммунальные услуги</t>
  </si>
  <si>
    <r>
      <t xml:space="preserve">Водоотведение              </t>
    </r>
    <r>
      <rPr>
        <b/>
        <sz val="10"/>
        <color indexed="56"/>
        <rFont val="Times New Roman"/>
        <family val="1"/>
      </rPr>
      <t>56,9%</t>
    </r>
  </si>
  <si>
    <t>территории Междуреченского ГО установленные Приказом депортамента ЖК и ДК Кемеровской обл. от 23.12.2014. № 104</t>
  </si>
  <si>
    <t>вступают в силу с 01.08.2015г.</t>
  </si>
  <si>
    <r>
      <t>Холодное водоснабжение</t>
    </r>
    <r>
      <rPr>
        <sz val="9"/>
        <rFont val="Times New Roman"/>
        <family val="1"/>
      </rPr>
      <t xml:space="preserve"> 100% </t>
    </r>
  </si>
  <si>
    <r>
      <t xml:space="preserve">Примечание:            Нормативы потребления по холодному водоснабжению и водоотведению </t>
    </r>
    <r>
      <rPr>
        <b/>
        <sz val="10"/>
        <rFont val="Times New Roman"/>
        <family val="1"/>
      </rPr>
      <t>при отсутствии приборов учета</t>
    </r>
    <r>
      <rPr>
        <sz val="10"/>
        <rFont val="Times New Roman"/>
        <family val="1"/>
      </rPr>
      <t xml:space="preserve"> на </t>
    </r>
  </si>
  <si>
    <t xml:space="preserve"> </t>
  </si>
  <si>
    <t>с 01.08.2015г по 31.12.2015г</t>
  </si>
  <si>
    <t>14.14</t>
  </si>
  <si>
    <t>Нормативы:   с 01.08.2015г</t>
  </si>
  <si>
    <t>остались старые до 01.08.2015</t>
  </si>
  <si>
    <t>холодная вода - 200 литров в сутки на одного человека</t>
  </si>
  <si>
    <t>водоотведение-320литров в сутки на одного человека</t>
  </si>
  <si>
    <t>согласно:</t>
  </si>
  <si>
    <t xml:space="preserve">                      - Приказа депортамента ЖК и ДК Кемеровской области от 23.12.2014г. №104 "Нормативы  потребления коммунальной </t>
  </si>
  <si>
    <t xml:space="preserve">                     -  Решение городского Совета народных депутатов от 26.06.2015г № 150"Размер платы граждан за коммунальные </t>
  </si>
  <si>
    <t xml:space="preserve">                        услуги в соответствие с установленным  предельным индексом"</t>
  </si>
  <si>
    <t xml:space="preserve">                        услуги по холодному водоснабжению и водоотведению при отсутствии приборов учета на территории </t>
  </si>
  <si>
    <t xml:space="preserve">                        Междуреченского городского округа "</t>
  </si>
  <si>
    <t>Исп. Начальник А/О   Глебова Н.М.</t>
  </si>
  <si>
    <t>для населения проживающего в жилых домах с полным благоустройством</t>
  </si>
  <si>
    <t xml:space="preserve">                      -  Постановление РЭК Кемеровской области от 02.12.2014 № 701 г.Кемерово</t>
  </si>
  <si>
    <t>Кемеровской области от 02.12.2014№704</t>
  </si>
  <si>
    <t xml:space="preserve">"О приведении размера платы граждан за коммунальные услуги в соответствие с установленным  </t>
  </si>
  <si>
    <t>с 01.08.2016г по 31.12.2016</t>
  </si>
  <si>
    <t xml:space="preserve">                      -  Постановление РЭК Кемеровской области от 020.11.2015г. №497 г.Кемерово</t>
  </si>
  <si>
    <t xml:space="preserve">                     -  Решение городского Совета народных депутатов от 28.06.02016г№229"Размер платы граждан за коммунальные </t>
  </si>
  <si>
    <t>на период с 01.01.2019г. по 30.06.2019г.</t>
  </si>
  <si>
    <t>с     01.01.2019</t>
  </si>
  <si>
    <t>на период с 01.01.2019г по 30.06.2019г.</t>
  </si>
  <si>
    <t>Холодное водоснабжение 96%</t>
  </si>
  <si>
    <t xml:space="preserve">Водоотведение 49%          </t>
  </si>
  <si>
    <t>Размер платы граждан за коммунальные услуги с 01.01.2019</t>
  </si>
  <si>
    <t>предельным индексом" с 01.01.2019 по 31.06.2019</t>
  </si>
  <si>
    <r>
      <t xml:space="preserve">Решение городского Совета народных депутатов МГО VI созыва </t>
    </r>
    <r>
      <rPr>
        <b/>
        <i/>
        <sz val="12"/>
        <color indexed="10"/>
        <rFont val="Times New Roman"/>
        <family val="1"/>
      </rPr>
      <t>от 31.01.2019г. № 35</t>
    </r>
  </si>
  <si>
    <t xml:space="preserve">при отсутствии приборов учета на территории Междуреченского ГО установленные Приказом </t>
  </si>
  <si>
    <t>депортамента ЖК и ДК Кемеровской обл. от 23.12.2014. № 104</t>
  </si>
  <si>
    <t>Нормативы вступили в силу с 01.08.2015г.:</t>
  </si>
  <si>
    <r>
      <rPr>
        <b/>
        <i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 Нормативы потребления по холодному водоснабжению и водоотведению </t>
    </r>
  </si>
  <si>
    <r>
      <rPr>
        <b/>
        <i/>
        <sz val="10"/>
        <rFont val="Times New Roman"/>
        <family val="1"/>
      </rPr>
      <t xml:space="preserve">холодное водоснабжение </t>
    </r>
    <r>
      <rPr>
        <i/>
        <sz val="10"/>
        <rFont val="Times New Roman"/>
        <family val="1"/>
      </rPr>
      <t xml:space="preserve">-        </t>
    </r>
    <r>
      <rPr>
        <b/>
        <i/>
        <sz val="10"/>
        <rFont val="Times New Roman"/>
        <family val="1"/>
      </rPr>
      <t xml:space="preserve">165 </t>
    </r>
    <r>
      <rPr>
        <i/>
        <sz val="10"/>
        <rFont val="Times New Roman"/>
        <family val="1"/>
      </rPr>
      <t xml:space="preserve">литров в сутки на одного человека  или </t>
    </r>
    <r>
      <rPr>
        <b/>
        <i/>
        <sz val="10"/>
        <rFont val="Times New Roman"/>
        <family val="1"/>
      </rPr>
      <t>5.01</t>
    </r>
    <r>
      <rPr>
        <i/>
        <sz val="10"/>
        <rFont val="Times New Roman"/>
        <family val="1"/>
      </rPr>
      <t>мз/месяц на 1 человека</t>
    </r>
  </si>
  <si>
    <r>
      <rPr>
        <b/>
        <i/>
        <sz val="10"/>
        <rFont val="Times New Roman"/>
        <family val="1"/>
      </rPr>
      <t>водоотведение                             -276</t>
    </r>
    <r>
      <rPr>
        <i/>
        <sz val="10"/>
        <rFont val="Times New Roman"/>
        <family val="1"/>
      </rPr>
      <t xml:space="preserve"> литров в сутки на одного человека или </t>
    </r>
    <r>
      <rPr>
        <b/>
        <i/>
        <sz val="10"/>
        <rFont val="Times New Roman"/>
        <family val="1"/>
      </rPr>
      <t>8,38</t>
    </r>
    <r>
      <rPr>
        <i/>
        <sz val="10"/>
        <rFont val="Times New Roman"/>
        <family val="1"/>
      </rPr>
      <t xml:space="preserve"> м3/месяц на 1 человека</t>
    </r>
  </si>
  <si>
    <t xml:space="preserve"> по  30.06.2019</t>
  </si>
  <si>
    <t>с   01.01.2019</t>
  </si>
  <si>
    <t>по 30.06.2019</t>
  </si>
  <si>
    <t>Одноставочные тарифы</t>
  </si>
  <si>
    <t>на питьевую воду, водоотведение МУП " Междуреченский Водоканал"</t>
  </si>
  <si>
    <t xml:space="preserve">Водоотведение                 </t>
  </si>
  <si>
    <t>Размер платы граждан за коммунальные ресурсы, потребляемые при СОИ в МКД</t>
  </si>
  <si>
    <t>"О внесении изменений в постановление региональной энергетической комиссии</t>
  </si>
  <si>
    <t xml:space="preserve">Кемеровской области от 06.11.2019г. № 399 "Об утверждении производственной программы в </t>
  </si>
  <si>
    <t>сфере холодного водоснабжения, водоотведения и об установлении тарифов на питьевую</t>
  </si>
  <si>
    <t>Размер платы граждан за коммунальные услуги с 01.01.2022г. по 31.12.2022г.</t>
  </si>
  <si>
    <t>Постановление Региональной Энергетической Комиссии Кузбасса от 20.12.2021г. № 886</t>
  </si>
  <si>
    <t>"Об установлениии льготных тарифов на холодное, горячее водоснабжение, водоотведение,</t>
  </si>
  <si>
    <t xml:space="preserve"> тепловую энергию (мощность), твердое топливо на территории Междуреченского городского округа на 2022 год".</t>
  </si>
  <si>
    <t>с 01.01.2022г. по 30.06.2022г.</t>
  </si>
  <si>
    <t>с 01.07.2022г. по 31.12.2022г.</t>
  </si>
  <si>
    <t>с 01.01.2022г. по 31.12.2022г.</t>
  </si>
  <si>
    <t>Постановление Региональной Энергетической Комиссии Кузбасса от 09.12.2021г. № 654</t>
  </si>
  <si>
    <t>воду, водоотведение МУП "Междуреченский Водоканал" (г. Междуреченск)" в части 2022г.</t>
  </si>
  <si>
    <t>на период с 01.01.2022г. по 30.06.2022г.</t>
  </si>
  <si>
    <t>на период с 01.07.2022г. по 31.12.2022г.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</si>
</sst>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#,##0.000&quot;р.&quot;"/>
    <numFmt numFmtId="183" formatCode="0.000"/>
    <numFmt numFmtId="184" formatCode="#,##0.000"/>
    <numFmt numFmtId="185" formatCode="#,##0.0"/>
    <numFmt numFmtId="186" formatCode="0.0000"/>
    <numFmt numFmtId="187" formatCode="[$-FC19]d\ mmmm\ yyyy\ &quot;г.&quot;"/>
  </numFmts>
  <fonts count="10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4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sz val="10"/>
      <color indexed="51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48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56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color indexed="56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sz val="12"/>
      <color theme="3"/>
      <name val="Times New Roman"/>
      <family val="1"/>
    </font>
    <font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i/>
      <sz val="9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8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9" fontId="7" fillId="0" borderId="1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9" fontId="8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9" fontId="3" fillId="0" borderId="17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8" fillId="0" borderId="14" xfId="0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17" fillId="34" borderId="20" xfId="0" applyFont="1" applyFill="1" applyBorder="1" applyAlignment="1">
      <alignment/>
    </xf>
    <xf numFmtId="0" fontId="18" fillId="0" borderId="28" xfId="0" applyFont="1" applyBorder="1" applyAlignment="1">
      <alignment/>
    </xf>
    <xf numFmtId="0" fontId="18" fillId="0" borderId="28" xfId="0" applyFont="1" applyBorder="1" applyAlignment="1">
      <alignment horizontal="center"/>
    </xf>
    <xf numFmtId="1" fontId="18" fillId="0" borderId="28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4" fontId="17" fillId="34" borderId="21" xfId="0" applyNumberFormat="1" applyFont="1" applyFill="1" applyBorder="1" applyAlignment="1">
      <alignment horizontal="center"/>
    </xf>
    <xf numFmtId="2" fontId="3" fillId="0" borderId="30" xfId="0" applyNumberFormat="1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90" fillId="0" borderId="0" xfId="0" applyFont="1" applyAlignment="1">
      <alignment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  <xf numFmtId="0" fontId="90" fillId="0" borderId="0" xfId="0" applyFont="1" applyAlignment="1">
      <alignment/>
    </xf>
    <xf numFmtId="0" fontId="88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13" xfId="0" applyFont="1" applyBorder="1" applyAlignment="1">
      <alignment/>
    </xf>
    <xf numFmtId="14" fontId="24" fillId="0" borderId="10" xfId="0" applyNumberFormat="1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35" borderId="34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2" fontId="1" fillId="35" borderId="35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2" fontId="1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2" fontId="1" fillId="0" borderId="30" xfId="0" applyNumberFormat="1" applyFont="1" applyFill="1" applyBorder="1" applyAlignment="1">
      <alignment/>
    </xf>
    <xf numFmtId="0" fontId="88" fillId="0" borderId="36" xfId="0" applyFont="1" applyFill="1" applyBorder="1" applyAlignment="1">
      <alignment/>
    </xf>
    <xf numFmtId="0" fontId="91" fillId="0" borderId="36" xfId="0" applyFont="1" applyBorder="1" applyAlignment="1">
      <alignment horizontal="center"/>
    </xf>
    <xf numFmtId="2" fontId="92" fillId="0" borderId="36" xfId="0" applyNumberFormat="1" applyFont="1" applyBorder="1" applyAlignment="1">
      <alignment/>
    </xf>
    <xf numFmtId="0" fontId="91" fillId="0" borderId="36" xfId="0" applyFont="1" applyBorder="1" applyAlignment="1">
      <alignment/>
    </xf>
    <xf numFmtId="2" fontId="91" fillId="0" borderId="36" xfId="0" applyNumberFormat="1" applyFont="1" applyBorder="1" applyAlignment="1">
      <alignment/>
    </xf>
    <xf numFmtId="2" fontId="91" fillId="0" borderId="36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4" fontId="7" fillId="0" borderId="10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4" fontId="1" fillId="35" borderId="34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0" fontId="93" fillId="0" borderId="37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83" fontId="1" fillId="0" borderId="17" xfId="0" applyNumberFormat="1" applyFont="1" applyBorder="1" applyAlignment="1">
      <alignment/>
    </xf>
    <xf numFmtId="183" fontId="1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3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3" fillId="0" borderId="3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8" xfId="0" applyFont="1" applyBorder="1" applyAlignment="1">
      <alignment/>
    </xf>
    <xf numFmtId="2" fontId="1" fillId="35" borderId="38" xfId="0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2" fontId="1" fillId="0" borderId="36" xfId="0" applyNumberFormat="1" applyFont="1" applyBorder="1" applyAlignment="1">
      <alignment/>
    </xf>
    <xf numFmtId="0" fontId="3" fillId="0" borderId="29" xfId="0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35" borderId="39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" fillId="36" borderId="0" xfId="0" applyFont="1" applyFill="1" applyBorder="1" applyAlignment="1">
      <alignment/>
    </xf>
    <xf numFmtId="0" fontId="94" fillId="0" borderId="0" xfId="0" applyFont="1" applyAlignment="1">
      <alignment/>
    </xf>
    <xf numFmtId="0" fontId="95" fillId="0" borderId="36" xfId="0" applyFont="1" applyFill="1" applyBorder="1" applyAlignment="1">
      <alignment/>
    </xf>
    <xf numFmtId="0" fontId="96" fillId="0" borderId="36" xfId="0" applyFont="1" applyBorder="1" applyAlignment="1">
      <alignment horizontal="center"/>
    </xf>
    <xf numFmtId="2" fontId="97" fillId="0" borderId="36" xfId="0" applyNumberFormat="1" applyFont="1" applyBorder="1" applyAlignment="1">
      <alignment/>
    </xf>
    <xf numFmtId="0" fontId="96" fillId="0" borderId="36" xfId="0" applyFont="1" applyBorder="1" applyAlignment="1">
      <alignment/>
    </xf>
    <xf numFmtId="2" fontId="96" fillId="0" borderId="36" xfId="0" applyNumberFormat="1" applyFont="1" applyBorder="1" applyAlignment="1">
      <alignment/>
    </xf>
    <xf numFmtId="2" fontId="96" fillId="0" borderId="36" xfId="0" applyNumberFormat="1" applyFont="1" applyFill="1" applyBorder="1" applyAlignment="1">
      <alignment/>
    </xf>
    <xf numFmtId="2" fontId="1" fillId="35" borderId="34" xfId="0" applyNumberFormat="1" applyFont="1" applyFill="1" applyBorder="1" applyAlignment="1">
      <alignment horizontal="center"/>
    </xf>
    <xf numFmtId="2" fontId="1" fillId="35" borderId="35" xfId="0" applyNumberFormat="1" applyFont="1" applyFill="1" applyBorder="1" applyAlignment="1">
      <alignment horizontal="center"/>
    </xf>
    <xf numFmtId="4" fontId="1" fillId="35" borderId="34" xfId="0" applyNumberFormat="1" applyFont="1" applyFill="1" applyBorder="1" applyAlignment="1">
      <alignment horizontal="center"/>
    </xf>
    <xf numFmtId="2" fontId="1" fillId="35" borderId="38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93" fillId="0" borderId="10" xfId="0" applyFont="1" applyBorder="1" applyAlignment="1">
      <alignment horizontal="left"/>
    </xf>
    <xf numFmtId="4" fontId="1" fillId="35" borderId="35" xfId="0" applyNumberFormat="1" applyFont="1" applyFill="1" applyBorder="1" applyAlignment="1">
      <alignment horizontal="center"/>
    </xf>
    <xf numFmtId="0" fontId="93" fillId="0" borderId="30" xfId="0" applyFont="1" applyFill="1" applyBorder="1" applyAlignment="1">
      <alignment horizontal="left"/>
    </xf>
    <xf numFmtId="14" fontId="24" fillId="0" borderId="30" xfId="0" applyNumberFormat="1" applyFont="1" applyFill="1" applyBorder="1" applyAlignment="1">
      <alignment horizontal="left"/>
    </xf>
    <xf numFmtId="183" fontId="1" fillId="0" borderId="30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0" fontId="96" fillId="0" borderId="0" xfId="0" applyFont="1" applyBorder="1" applyAlignment="1">
      <alignment horizontal="center"/>
    </xf>
    <xf numFmtId="2" fontId="97" fillId="0" borderId="0" xfId="0" applyNumberFormat="1" applyFont="1" applyBorder="1" applyAlignment="1">
      <alignment/>
    </xf>
    <xf numFmtId="0" fontId="96" fillId="0" borderId="0" xfId="0" applyFont="1" applyBorder="1" applyAlignment="1">
      <alignment/>
    </xf>
    <xf numFmtId="2" fontId="96" fillId="0" borderId="0" xfId="0" applyNumberFormat="1" applyFont="1" applyBorder="1" applyAlignment="1">
      <alignment/>
    </xf>
    <xf numFmtId="2" fontId="96" fillId="0" borderId="0" xfId="0" applyNumberFormat="1" applyFont="1" applyFill="1" applyBorder="1" applyAlignment="1">
      <alignment/>
    </xf>
    <xf numFmtId="2" fontId="1" fillId="35" borderId="33" xfId="0" applyNumberFormat="1" applyFont="1" applyFill="1" applyBorder="1" applyAlignment="1">
      <alignment horizontal="center"/>
    </xf>
    <xf numFmtId="14" fontId="24" fillId="0" borderId="37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9" fontId="8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9" fontId="8" fillId="0" borderId="17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23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29" fillId="0" borderId="28" xfId="0" applyFont="1" applyBorder="1" applyAlignment="1">
      <alignment/>
    </xf>
    <xf numFmtId="0" fontId="29" fillId="0" borderId="28" xfId="0" applyFont="1" applyBorder="1" applyAlignment="1">
      <alignment horizontal="center"/>
    </xf>
    <xf numFmtId="1" fontId="29" fillId="0" borderId="28" xfId="0" applyNumberFormat="1" applyFont="1" applyBorder="1" applyAlignment="1">
      <alignment horizontal="center"/>
    </xf>
    <xf numFmtId="2" fontId="29" fillId="0" borderId="29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2" fontId="8" fillId="0" borderId="19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7" fillId="0" borderId="27" xfId="0" applyFont="1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28" fillId="0" borderId="21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0" fontId="12" fillId="0" borderId="0" xfId="0" applyFont="1" applyFill="1" applyAlignment="1">
      <alignment horizontal="left" vertical="center"/>
    </xf>
    <xf numFmtId="14" fontId="24" fillId="12" borderId="10" xfId="0" applyNumberFormat="1" applyFont="1" applyFill="1" applyBorder="1" applyAlignment="1">
      <alignment horizontal="left"/>
    </xf>
    <xf numFmtId="14" fontId="7" fillId="0" borderId="13" xfId="0" applyNumberFormat="1" applyFont="1" applyBorder="1" applyAlignment="1">
      <alignment horizontal="left"/>
    </xf>
    <xf numFmtId="9" fontId="3" fillId="0" borderId="0" xfId="0" applyNumberFormat="1" applyFont="1" applyAlignment="1">
      <alignment/>
    </xf>
    <xf numFmtId="2" fontId="4" fillId="0" borderId="2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9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2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36" borderId="0" xfId="0" applyFont="1" applyFill="1" applyBorder="1" applyAlignment="1">
      <alignment/>
    </xf>
    <xf numFmtId="0" fontId="39" fillId="0" borderId="0" xfId="0" applyFont="1" applyAlignment="1">
      <alignment/>
    </xf>
    <xf numFmtId="14" fontId="20" fillId="0" borderId="10" xfId="0" applyNumberFormat="1" applyFont="1" applyBorder="1" applyAlignment="1">
      <alignment horizontal="left"/>
    </xf>
    <xf numFmtId="14" fontId="20" fillId="0" borderId="37" xfId="0" applyNumberFormat="1" applyFont="1" applyBorder="1" applyAlignment="1">
      <alignment horizontal="left"/>
    </xf>
    <xf numFmtId="0" fontId="99" fillId="0" borderId="37" xfId="0" applyFont="1" applyBorder="1" applyAlignment="1">
      <alignment horizontal="left"/>
    </xf>
    <xf numFmtId="0" fontId="100" fillId="0" borderId="0" xfId="0" applyFont="1" applyAlignment="1">
      <alignment/>
    </xf>
    <xf numFmtId="0" fontId="9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35" borderId="31" xfId="0" applyNumberFormat="1" applyFont="1" applyFill="1" applyBorder="1" applyAlignment="1">
      <alignment horizontal="center"/>
    </xf>
    <xf numFmtId="2" fontId="1" fillId="35" borderId="40" xfId="0" applyNumberFormat="1" applyFont="1" applyFill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2" fillId="0" borderId="0" xfId="0" applyFont="1" applyFill="1" applyBorder="1" applyAlignment="1">
      <alignment/>
    </xf>
    <xf numFmtId="0" fontId="100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88" fillId="0" borderId="0" xfId="0" applyFont="1" applyBorder="1" applyAlignment="1">
      <alignment horizontal="right"/>
    </xf>
    <xf numFmtId="0" fontId="8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0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center" vertical="center"/>
    </xf>
    <xf numFmtId="0" fontId="103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36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7" fillId="0" borderId="3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43" xfId="0" applyFont="1" applyBorder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3">
      <selection activeCell="L24" sqref="L24"/>
    </sheetView>
  </sheetViews>
  <sheetFormatPr defaultColWidth="9.140625" defaultRowHeight="12.75"/>
  <cols>
    <col min="1" max="1" width="43.00390625" style="2" customWidth="1"/>
    <col min="2" max="2" width="9.00390625" style="2" customWidth="1"/>
    <col min="3" max="3" width="9.140625" style="2" customWidth="1"/>
    <col min="4" max="4" width="8.7109375" style="2" customWidth="1"/>
    <col min="5" max="5" width="7.28125" style="2" customWidth="1"/>
    <col min="6" max="6" width="11.7109375" style="2" customWidth="1"/>
    <col min="7" max="7" width="13.8515625" style="2" customWidth="1"/>
    <col min="8" max="16384" width="9.140625" style="2" customWidth="1"/>
  </cols>
  <sheetData>
    <row r="1" spans="1:7" ht="15.75">
      <c r="A1" s="1" t="s">
        <v>0</v>
      </c>
      <c r="E1" s="2" t="s">
        <v>1</v>
      </c>
      <c r="F1" s="290" t="s">
        <v>2</v>
      </c>
      <c r="G1" s="290"/>
    </row>
    <row r="2" spans="1:10" ht="19.5">
      <c r="A2" s="5"/>
      <c r="B2" s="5" t="s">
        <v>3</v>
      </c>
      <c r="C2" s="5"/>
      <c r="D2" s="5"/>
      <c r="E2" s="8"/>
      <c r="F2" s="8"/>
      <c r="G2" s="9"/>
      <c r="H2" s="10"/>
      <c r="I2" s="10"/>
      <c r="J2" s="10"/>
    </row>
    <row r="3" spans="1:10" ht="15.75">
      <c r="A3" s="11" t="s">
        <v>4</v>
      </c>
      <c r="B3" s="12"/>
      <c r="C3" s="12"/>
      <c r="D3" s="12"/>
      <c r="E3" s="12"/>
      <c r="F3" s="12"/>
      <c r="G3" s="12"/>
      <c r="H3" s="13"/>
      <c r="I3" s="4"/>
      <c r="J3" s="4"/>
    </row>
    <row r="4" spans="1:10" ht="18.75" customHeight="1">
      <c r="A4" s="291" t="s">
        <v>5</v>
      </c>
      <c r="B4" s="292"/>
      <c r="C4" s="292"/>
      <c r="D4" s="292"/>
      <c r="E4" s="292"/>
      <c r="F4" s="292"/>
      <c r="G4" s="292"/>
      <c r="H4" s="3"/>
      <c r="I4" s="3"/>
      <c r="J4" s="3"/>
    </row>
    <row r="5" spans="1:8" s="1" customFormat="1" ht="17.25" customHeight="1">
      <c r="A5" s="293" t="s">
        <v>45</v>
      </c>
      <c r="B5" s="294"/>
      <c r="C5" s="295"/>
      <c r="D5" s="295"/>
      <c r="E5" s="295"/>
      <c r="F5" s="295"/>
      <c r="G5" s="295"/>
      <c r="H5" s="6"/>
    </row>
    <row r="6" spans="1:8" s="1" customFormat="1" ht="15" customHeight="1">
      <c r="A6" s="296" t="s">
        <v>46</v>
      </c>
      <c r="B6" s="287"/>
      <c r="C6" s="287"/>
      <c r="D6" s="287"/>
      <c r="E6" s="287"/>
      <c r="F6" s="287"/>
      <c r="G6" s="287"/>
      <c r="H6" s="14"/>
    </row>
    <row r="7" spans="1:8" s="1" customFormat="1" ht="15" customHeight="1">
      <c r="A7" s="297" t="s">
        <v>37</v>
      </c>
      <c r="B7" s="297"/>
      <c r="C7" s="297"/>
      <c r="D7" s="297"/>
      <c r="E7" s="297"/>
      <c r="F7" s="297"/>
      <c r="G7" s="297"/>
      <c r="H7" s="14"/>
    </row>
    <row r="8" spans="1:8" s="1" customFormat="1" ht="15" customHeight="1">
      <c r="A8" s="15" t="s">
        <v>6</v>
      </c>
      <c r="B8" s="16"/>
      <c r="C8" s="17"/>
      <c r="D8" s="18"/>
      <c r="E8" s="19"/>
      <c r="F8" s="18"/>
      <c r="G8" s="20"/>
      <c r="H8" s="14"/>
    </row>
    <row r="9" spans="1:8" s="1" customFormat="1" ht="15" customHeight="1">
      <c r="A9" s="15" t="s">
        <v>38</v>
      </c>
      <c r="B9" s="15"/>
      <c r="C9" s="21"/>
      <c r="D9" s="18"/>
      <c r="E9" s="19"/>
      <c r="F9" s="18"/>
      <c r="G9" s="20"/>
      <c r="H9" s="14"/>
    </row>
    <row r="10" spans="1:7" ht="15.75">
      <c r="A10" s="15" t="s">
        <v>44</v>
      </c>
      <c r="B10" s="15"/>
      <c r="C10" s="21"/>
      <c r="D10" s="18"/>
      <c r="E10" s="19"/>
      <c r="F10" s="18"/>
      <c r="G10" s="20"/>
    </row>
    <row r="11" spans="1:11" ht="12.75">
      <c r="A11" s="10" t="s">
        <v>42</v>
      </c>
      <c r="B11" s="3"/>
      <c r="C11" s="3"/>
      <c r="D11" s="3"/>
      <c r="K11" s="22"/>
    </row>
    <row r="12" spans="1:11" ht="13.5" thickBot="1">
      <c r="A12" s="10" t="s">
        <v>43</v>
      </c>
      <c r="B12" s="3"/>
      <c r="C12" s="3"/>
      <c r="D12" s="3"/>
      <c r="K12" s="22"/>
    </row>
    <row r="13" spans="1:7" ht="12.75">
      <c r="A13" s="284" t="s">
        <v>7</v>
      </c>
      <c r="B13" s="23" t="s">
        <v>8</v>
      </c>
      <c r="C13" s="24" t="s">
        <v>9</v>
      </c>
      <c r="D13" s="24" t="s">
        <v>9</v>
      </c>
      <c r="E13" s="25" t="s">
        <v>10</v>
      </c>
      <c r="F13" s="26" t="s">
        <v>11</v>
      </c>
      <c r="G13" s="27" t="s">
        <v>12</v>
      </c>
    </row>
    <row r="14" spans="1:7" ht="12.75">
      <c r="A14" s="285"/>
      <c r="B14" s="28" t="s">
        <v>13</v>
      </c>
      <c r="C14" s="29" t="s">
        <v>14</v>
      </c>
      <c r="D14" s="29" t="s">
        <v>15</v>
      </c>
      <c r="E14" s="30" t="s">
        <v>16</v>
      </c>
      <c r="F14" s="31" t="s">
        <v>17</v>
      </c>
      <c r="G14" s="32" t="s">
        <v>18</v>
      </c>
    </row>
    <row r="15" spans="1:7" ht="12.75">
      <c r="A15" s="33"/>
      <c r="B15" s="34" t="s">
        <v>19</v>
      </c>
      <c r="C15" s="29" t="s">
        <v>20</v>
      </c>
      <c r="D15" s="35" t="s">
        <v>20</v>
      </c>
      <c r="E15" s="36" t="s">
        <v>21</v>
      </c>
      <c r="F15" s="37" t="s">
        <v>22</v>
      </c>
      <c r="G15" s="38" t="s">
        <v>23</v>
      </c>
    </row>
    <row r="16" spans="1:7" ht="13.5" thickBot="1">
      <c r="A16" s="39"/>
      <c r="B16" s="34" t="s">
        <v>24</v>
      </c>
      <c r="C16" s="40">
        <v>1</v>
      </c>
      <c r="D16" s="40">
        <v>1</v>
      </c>
      <c r="E16" s="41" t="s">
        <v>25</v>
      </c>
      <c r="F16" s="42" t="s">
        <v>26</v>
      </c>
      <c r="G16" s="38" t="s">
        <v>27</v>
      </c>
    </row>
    <row r="17" spans="1:7" ht="12.75">
      <c r="A17" s="33"/>
      <c r="B17" s="43"/>
      <c r="C17" s="44"/>
      <c r="D17" s="44"/>
      <c r="E17" s="45"/>
      <c r="F17" s="46"/>
      <c r="G17" s="47"/>
    </row>
    <row r="18" spans="1:7" ht="12.75">
      <c r="A18" s="33" t="s">
        <v>28</v>
      </c>
      <c r="B18" s="48">
        <v>6.08</v>
      </c>
      <c r="C18" s="48">
        <v>11.37</v>
      </c>
      <c r="D18" s="85">
        <v>13.42</v>
      </c>
      <c r="E18" s="49">
        <v>90</v>
      </c>
      <c r="F18" s="50">
        <v>12.08</v>
      </c>
      <c r="G18" s="51">
        <f>B18*F18</f>
        <v>73.4464</v>
      </c>
    </row>
    <row r="19" spans="1:7" ht="12.75">
      <c r="A19" s="33"/>
      <c r="B19" s="48"/>
      <c r="C19" s="48"/>
      <c r="D19" s="86"/>
      <c r="E19" s="49"/>
      <c r="F19" s="53"/>
      <c r="G19" s="54"/>
    </row>
    <row r="20" spans="1:7" ht="21" customHeight="1" thickBot="1">
      <c r="A20" s="33" t="s">
        <v>29</v>
      </c>
      <c r="B20" s="52">
        <v>9.728</v>
      </c>
      <c r="C20" s="52">
        <v>17.65</v>
      </c>
      <c r="D20" s="86">
        <v>20.83</v>
      </c>
      <c r="E20" s="55">
        <v>53</v>
      </c>
      <c r="F20" s="50">
        <v>11.04</v>
      </c>
      <c r="G20" s="51">
        <f>B20*F20</f>
        <v>107.39711999999999</v>
      </c>
    </row>
    <row r="21" spans="1:7" ht="13.5" thickBot="1">
      <c r="A21" s="56" t="s">
        <v>30</v>
      </c>
      <c r="B21" s="57"/>
      <c r="C21" s="57"/>
      <c r="D21" s="57"/>
      <c r="E21" s="58"/>
      <c r="F21" s="59"/>
      <c r="G21" s="60">
        <v>155.97</v>
      </c>
    </row>
    <row r="22" spans="1:10" ht="12.75">
      <c r="A22" s="61" t="s">
        <v>31</v>
      </c>
      <c r="B22" s="62"/>
      <c r="C22" s="62"/>
      <c r="D22" s="62"/>
      <c r="E22" s="63"/>
      <c r="F22" s="53"/>
      <c r="G22" s="64"/>
      <c r="I22" s="286"/>
      <c r="J22" s="286"/>
    </row>
    <row r="23" spans="1:11" ht="12.75">
      <c r="A23" s="33" t="s">
        <v>32</v>
      </c>
      <c r="B23" s="52">
        <v>3.648</v>
      </c>
      <c r="C23" s="48">
        <v>80.04</v>
      </c>
      <c r="D23" s="48">
        <v>94.45</v>
      </c>
      <c r="E23" s="65">
        <v>90</v>
      </c>
      <c r="F23" s="50">
        <v>85</v>
      </c>
      <c r="G23" s="66">
        <f>B23*F23</f>
        <v>310.08</v>
      </c>
      <c r="K23" s="2" t="s">
        <v>95</v>
      </c>
    </row>
    <row r="24" spans="1:7" ht="13.5" thickBot="1">
      <c r="A24" s="67" t="s">
        <v>33</v>
      </c>
      <c r="B24" s="68"/>
      <c r="C24" s="68"/>
      <c r="D24" s="69"/>
      <c r="E24" s="70"/>
      <c r="F24" s="71"/>
      <c r="G24" s="72"/>
    </row>
    <row r="25" spans="1:7" ht="13.5" thickBot="1">
      <c r="A25" s="73" t="s">
        <v>34</v>
      </c>
      <c r="B25" s="74"/>
      <c r="C25" s="74"/>
      <c r="D25" s="75"/>
      <c r="E25" s="76"/>
      <c r="F25" s="77"/>
      <c r="G25" s="78">
        <f>G21+G23</f>
        <v>466.04999999999995</v>
      </c>
    </row>
    <row r="26" ht="12.75">
      <c r="G26" s="79"/>
    </row>
    <row r="27" spans="1:7" ht="12.75">
      <c r="A27" s="80" t="s">
        <v>41</v>
      </c>
      <c r="B27" s="82" t="s">
        <v>100</v>
      </c>
      <c r="C27" s="82"/>
      <c r="D27" s="82"/>
      <c r="E27" s="82"/>
      <c r="F27" s="82"/>
      <c r="G27" s="18"/>
    </row>
    <row r="28" spans="1:7" ht="12.75">
      <c r="A28" s="165" t="s">
        <v>99</v>
      </c>
      <c r="B28" s="82" t="s">
        <v>101</v>
      </c>
      <c r="C28" s="82"/>
      <c r="D28" s="82"/>
      <c r="E28" s="82"/>
      <c r="F28" s="82"/>
      <c r="G28" s="18"/>
    </row>
    <row r="29" ht="12.75">
      <c r="G29" s="18"/>
    </row>
    <row r="30" ht="12.75">
      <c r="G30" s="18"/>
    </row>
    <row r="31" ht="12.75">
      <c r="G31" s="18"/>
    </row>
    <row r="32" spans="1:4" ht="12.75">
      <c r="A32" s="80"/>
      <c r="B32" s="80"/>
      <c r="C32" s="80"/>
      <c r="D32" s="80"/>
    </row>
    <row r="33" spans="1:4" ht="12.75">
      <c r="A33" s="80"/>
      <c r="B33" s="80"/>
      <c r="C33" s="80"/>
      <c r="D33" s="80"/>
    </row>
    <row r="34" spans="1:6" ht="12.75">
      <c r="A34" s="286"/>
      <c r="B34" s="287"/>
      <c r="C34" s="287"/>
      <c r="D34" s="287"/>
      <c r="E34" s="287"/>
      <c r="F34" s="3"/>
    </row>
    <row r="35" spans="1:6" ht="15.75">
      <c r="A35" s="288"/>
      <c r="B35" s="286"/>
      <c r="C35" s="286"/>
      <c r="D35" s="286"/>
      <c r="E35" s="81"/>
      <c r="F35" s="81"/>
    </row>
    <row r="36" spans="1:6" ht="15.75">
      <c r="A36" s="10"/>
      <c r="B36" s="7"/>
      <c r="C36" s="7"/>
      <c r="D36" s="7"/>
      <c r="E36" s="81"/>
      <c r="F36" s="81"/>
    </row>
    <row r="37" spans="1:7" ht="15">
      <c r="A37" s="80"/>
      <c r="B37" s="82"/>
      <c r="C37" s="82"/>
      <c r="D37" s="82"/>
      <c r="E37" s="82"/>
      <c r="F37" s="82"/>
      <c r="G37" s="83"/>
    </row>
    <row r="38" spans="1:7" ht="12.75">
      <c r="A38" s="84"/>
      <c r="B38" s="82"/>
      <c r="C38" s="82"/>
      <c r="D38" s="82"/>
      <c r="E38" s="82"/>
      <c r="F38" s="82"/>
      <c r="G38" s="82"/>
    </row>
    <row r="39" spans="1:7" ht="12.75">
      <c r="A39" s="84"/>
      <c r="B39" s="84"/>
      <c r="C39" s="84"/>
      <c r="D39" s="84"/>
      <c r="E39" s="84"/>
      <c r="F39" s="84"/>
      <c r="G39" s="84"/>
    </row>
    <row r="40" spans="1:8" ht="12.75">
      <c r="A40" s="289"/>
      <c r="B40" s="289"/>
      <c r="C40" s="289"/>
      <c r="D40" s="289"/>
      <c r="E40" s="289"/>
      <c r="F40" s="289"/>
      <c r="G40" s="289"/>
      <c r="H40" s="82"/>
    </row>
    <row r="41" spans="8:9" ht="12.75">
      <c r="H41" s="84"/>
      <c r="I41" s="84"/>
    </row>
    <row r="42" spans="8:9" ht="12.75">
      <c r="H42" s="84"/>
      <c r="I42" s="84"/>
    </row>
    <row r="43" ht="12.75">
      <c r="I43" s="84"/>
    </row>
    <row r="52" ht="12.75">
      <c r="A52" s="2" t="s">
        <v>35</v>
      </c>
    </row>
    <row r="53" ht="12.75">
      <c r="A53" s="2" t="s">
        <v>36</v>
      </c>
    </row>
  </sheetData>
  <sheetProtection/>
  <mergeCells count="10">
    <mergeCell ref="A13:A14"/>
    <mergeCell ref="I22:J22"/>
    <mergeCell ref="A34:E34"/>
    <mergeCell ref="A35:D35"/>
    <mergeCell ref="A40:G40"/>
    <mergeCell ref="F1:G1"/>
    <mergeCell ref="A4:G4"/>
    <mergeCell ref="A5:G5"/>
    <mergeCell ref="A6:G6"/>
    <mergeCell ref="A7:G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4">
      <selection activeCell="N23" sqref="M23:N23"/>
    </sheetView>
  </sheetViews>
  <sheetFormatPr defaultColWidth="9.140625" defaultRowHeight="12.75"/>
  <cols>
    <col min="1" max="1" width="34.28125" style="1" customWidth="1"/>
    <col min="2" max="2" width="21.57421875" style="1" customWidth="1"/>
    <col min="3" max="3" width="5.8515625" style="1" customWidth="1"/>
    <col min="4" max="4" width="10.57421875" style="1" customWidth="1"/>
    <col min="5" max="5" width="4.140625" style="1" customWidth="1"/>
    <col min="6" max="6" width="6.421875" style="1" customWidth="1"/>
    <col min="7" max="7" width="14.00390625" style="1" customWidth="1"/>
    <col min="8" max="16384" width="9.140625" style="1" customWidth="1"/>
  </cols>
  <sheetData>
    <row r="1" spans="1:7" ht="15.75">
      <c r="A1" s="304" t="s">
        <v>47</v>
      </c>
      <c r="B1" s="304"/>
      <c r="C1" s="304"/>
      <c r="D1" s="304"/>
      <c r="E1" s="304"/>
      <c r="F1" s="304"/>
      <c r="G1" s="304"/>
    </row>
    <row r="2" spans="1:7" ht="15.75">
      <c r="A2" s="305" t="s">
        <v>48</v>
      </c>
      <c r="B2" s="306"/>
      <c r="C2" s="306"/>
      <c r="D2" s="306"/>
      <c r="E2" s="306"/>
      <c r="F2" s="306"/>
      <c r="G2" s="306"/>
    </row>
    <row r="3" spans="1:7" s="87" customFormat="1" ht="15.75">
      <c r="A3" s="305" t="s">
        <v>76</v>
      </c>
      <c r="B3" s="307"/>
      <c r="C3" s="307"/>
      <c r="D3" s="307"/>
      <c r="E3" s="307"/>
      <c r="F3" s="307"/>
      <c r="G3" s="307"/>
    </row>
    <row r="4" spans="3:6" s="88" customFormat="1" ht="19.5">
      <c r="C4" s="5"/>
      <c r="D4" s="5"/>
      <c r="E4" s="89"/>
      <c r="F4" s="90"/>
    </row>
    <row r="5" spans="1:8" ht="15.75">
      <c r="A5" s="91"/>
      <c r="B5" s="92" t="s">
        <v>49</v>
      </c>
      <c r="C5" s="92"/>
      <c r="D5" s="92"/>
      <c r="E5" s="92"/>
      <c r="F5" s="92"/>
      <c r="G5" s="92"/>
      <c r="H5" s="92"/>
    </row>
    <row r="6" spans="1:14" ht="15.75">
      <c r="A6" s="308" t="s">
        <v>50</v>
      </c>
      <c r="B6" s="308"/>
      <c r="C6" s="308"/>
      <c r="D6" s="308"/>
      <c r="E6" s="308"/>
      <c r="F6" s="308"/>
      <c r="G6" s="308"/>
      <c r="H6" s="308"/>
      <c r="I6" s="93"/>
      <c r="J6" s="93"/>
      <c r="K6" s="87"/>
      <c r="L6" s="94"/>
      <c r="M6" s="87"/>
      <c r="N6" s="87"/>
    </row>
    <row r="7" spans="1:8" ht="15.75">
      <c r="A7" s="293" t="s">
        <v>77</v>
      </c>
      <c r="B7" s="309"/>
      <c r="C7" s="293"/>
      <c r="D7" s="293"/>
      <c r="E7" s="293"/>
      <c r="F7" s="293"/>
      <c r="G7" s="293"/>
      <c r="H7" s="95"/>
    </row>
    <row r="8" spans="1:8" ht="15.75">
      <c r="A8" s="96"/>
      <c r="B8" s="96"/>
      <c r="D8" s="97"/>
      <c r="E8" s="98"/>
      <c r="F8" s="98"/>
      <c r="G8" s="97"/>
      <c r="H8" s="95"/>
    </row>
    <row r="9" spans="1:7" s="99" customFormat="1" ht="18.75">
      <c r="A9" s="96" t="s">
        <v>51</v>
      </c>
      <c r="B9" s="96"/>
      <c r="C9" s="1"/>
      <c r="D9" s="97"/>
      <c r="E9" s="98"/>
      <c r="F9" s="98"/>
      <c r="G9" s="97"/>
    </row>
    <row r="10" spans="1:7" ht="15.75">
      <c r="A10" s="310" t="s">
        <v>52</v>
      </c>
      <c r="B10" s="310"/>
      <c r="C10" s="310"/>
      <c r="D10" s="310"/>
      <c r="E10" s="310"/>
      <c r="F10" s="310"/>
      <c r="G10" s="310"/>
    </row>
    <row r="11" spans="1:7" ht="16.5" thickBot="1">
      <c r="A11" s="298" t="s">
        <v>53</v>
      </c>
      <c r="B11" s="299"/>
      <c r="C11" s="299"/>
      <c r="D11" s="299"/>
      <c r="E11" s="299"/>
      <c r="F11" s="299"/>
      <c r="G11" s="299"/>
    </row>
    <row r="12" spans="1:7" ht="15.75">
      <c r="A12" s="300" t="s">
        <v>54</v>
      </c>
      <c r="B12" s="100" t="s">
        <v>55</v>
      </c>
      <c r="C12" s="100" t="s">
        <v>56</v>
      </c>
      <c r="D12" s="101" t="s">
        <v>57</v>
      </c>
      <c r="E12" s="302" t="s">
        <v>58</v>
      </c>
      <c r="F12" s="303"/>
      <c r="G12" s="102" t="s">
        <v>57</v>
      </c>
    </row>
    <row r="13" spans="1:7" ht="16.5" thickBot="1">
      <c r="A13" s="301"/>
      <c r="B13" s="103" t="s">
        <v>59</v>
      </c>
      <c r="C13" s="103" t="s">
        <v>60</v>
      </c>
      <c r="D13" s="104" t="s">
        <v>61</v>
      </c>
      <c r="E13" s="105" t="s">
        <v>62</v>
      </c>
      <c r="F13" s="106" t="s">
        <v>63</v>
      </c>
      <c r="G13" s="104" t="s">
        <v>64</v>
      </c>
    </row>
    <row r="14" spans="1:8" ht="18.75">
      <c r="A14" s="107" t="s">
        <v>65</v>
      </c>
      <c r="B14" s="108" t="s">
        <v>78</v>
      </c>
      <c r="C14" s="109"/>
      <c r="D14" s="110"/>
      <c r="E14" s="111"/>
      <c r="F14" s="112"/>
      <c r="G14" s="113"/>
      <c r="H14" s="114"/>
    </row>
    <row r="15" spans="1:7" ht="19.5">
      <c r="A15" s="115" t="s">
        <v>66</v>
      </c>
      <c r="B15" s="108" t="s">
        <v>79</v>
      </c>
      <c r="C15" s="116" t="s">
        <v>67</v>
      </c>
      <c r="D15" s="117">
        <v>11.37</v>
      </c>
      <c r="E15" s="118">
        <v>18</v>
      </c>
      <c r="F15" s="119">
        <f>D15*0.18</f>
        <v>2.0465999999999998</v>
      </c>
      <c r="G15" s="120">
        <f>D15+F15</f>
        <v>13.416599999999999</v>
      </c>
    </row>
    <row r="16" spans="1:7" ht="19.5" thickBot="1">
      <c r="A16" s="115" t="s">
        <v>68</v>
      </c>
      <c r="B16" s="121"/>
      <c r="C16" s="116" t="s">
        <v>67</v>
      </c>
      <c r="D16" s="117">
        <v>17.65</v>
      </c>
      <c r="E16" s="118">
        <v>18</v>
      </c>
      <c r="F16" s="119">
        <f>D16*0.18</f>
        <v>3.1769999999999996</v>
      </c>
      <c r="G16" s="122">
        <f>D16+F16</f>
        <v>20.826999999999998</v>
      </c>
    </row>
    <row r="17" spans="1:7" ht="15.75">
      <c r="A17" s="110"/>
      <c r="B17" s="123"/>
      <c r="C17" s="124"/>
      <c r="D17" s="125"/>
      <c r="E17" s="126"/>
      <c r="F17" s="125"/>
      <c r="G17" s="127"/>
    </row>
    <row r="18" spans="1:7" ht="16.5" thickBot="1">
      <c r="A18" s="128" t="s">
        <v>69</v>
      </c>
      <c r="B18" s="128"/>
      <c r="C18" s="129"/>
      <c r="D18" s="130" t="s">
        <v>70</v>
      </c>
      <c r="E18" s="131"/>
      <c r="F18" s="132"/>
      <c r="G18" s="133"/>
    </row>
    <row r="19" spans="1:7" ht="15.75">
      <c r="A19" s="134" t="s">
        <v>71</v>
      </c>
      <c r="B19" s="135"/>
      <c r="C19" s="109"/>
      <c r="D19" s="110"/>
      <c r="E19" s="136"/>
      <c r="F19" s="112"/>
      <c r="G19" s="113"/>
    </row>
    <row r="20" spans="1:7" s="99" customFormat="1" ht="15" customHeight="1">
      <c r="A20" s="115" t="s">
        <v>72</v>
      </c>
      <c r="B20" s="108" t="s">
        <v>78</v>
      </c>
      <c r="C20" s="116" t="s">
        <v>67</v>
      </c>
      <c r="D20" s="117">
        <f>G20/1.18</f>
        <v>10.237288135593221</v>
      </c>
      <c r="E20" s="118">
        <v>18</v>
      </c>
      <c r="F20" s="119">
        <f>D20*0.18</f>
        <v>1.8427118644067797</v>
      </c>
      <c r="G20" s="137">
        <v>12.08</v>
      </c>
    </row>
    <row r="21" spans="1:7" ht="18.75">
      <c r="A21" s="115"/>
      <c r="B21" s="108" t="s">
        <v>79</v>
      </c>
      <c r="C21" s="116"/>
      <c r="D21" s="117"/>
      <c r="E21" s="118"/>
      <c r="F21" s="119"/>
      <c r="G21" s="138"/>
    </row>
    <row r="22" spans="1:9" ht="19.5" thickBot="1">
      <c r="A22" s="139" t="s">
        <v>73</v>
      </c>
      <c r="B22" s="140"/>
      <c r="C22" s="141" t="s">
        <v>67</v>
      </c>
      <c r="D22" s="117">
        <v>9.36</v>
      </c>
      <c r="E22" s="118">
        <v>18</v>
      </c>
      <c r="F22" s="142">
        <f>D22*0.18</f>
        <v>1.6847999999999999</v>
      </c>
      <c r="G22" s="137">
        <f>G16*0.53</f>
        <v>11.03831</v>
      </c>
      <c r="I22" s="143"/>
    </row>
    <row r="23" spans="1:7" ht="15.75">
      <c r="A23" s="144"/>
      <c r="B23" s="144"/>
      <c r="C23" s="145"/>
      <c r="D23" s="125"/>
      <c r="E23" s="110"/>
      <c r="F23" s="125"/>
      <c r="G23" s="146"/>
    </row>
    <row r="24" spans="1:7" ht="18.75" customHeight="1">
      <c r="A24" s="147"/>
      <c r="B24" s="147"/>
      <c r="C24" s="148"/>
      <c r="D24" s="149"/>
      <c r="E24" s="147"/>
      <c r="F24" s="149"/>
      <c r="G24" s="149"/>
    </row>
    <row r="25" spans="1:7" ht="18" customHeight="1">
      <c r="A25" s="93" t="s">
        <v>74</v>
      </c>
      <c r="B25" s="93"/>
      <c r="C25" s="4"/>
      <c r="D25" s="4"/>
      <c r="E25" s="4"/>
      <c r="F25" s="4"/>
      <c r="G25" s="4"/>
    </row>
    <row r="26" spans="1:9" ht="16.5" thickBot="1">
      <c r="A26" s="93"/>
      <c r="B26" s="93"/>
      <c r="C26" s="4"/>
      <c r="D26" s="4"/>
      <c r="E26" s="4"/>
      <c r="F26" s="4"/>
      <c r="G26" s="4"/>
      <c r="I26" s="143"/>
    </row>
    <row r="27" spans="1:8" ht="15.75">
      <c r="A27" s="300" t="s">
        <v>54</v>
      </c>
      <c r="B27" s="100" t="s">
        <v>55</v>
      </c>
      <c r="C27" s="100" t="s">
        <v>56</v>
      </c>
      <c r="D27" s="102" t="s">
        <v>57</v>
      </c>
      <c r="E27" s="302" t="s">
        <v>58</v>
      </c>
      <c r="F27" s="303"/>
      <c r="G27" s="102" t="s">
        <v>57</v>
      </c>
      <c r="H27" s="4"/>
    </row>
    <row r="28" spans="1:8" ht="16.5" thickBot="1">
      <c r="A28" s="301"/>
      <c r="B28" s="103" t="s">
        <v>59</v>
      </c>
      <c r="C28" s="103" t="s">
        <v>60</v>
      </c>
      <c r="D28" s="150" t="s">
        <v>61</v>
      </c>
      <c r="E28" s="105" t="s">
        <v>62</v>
      </c>
      <c r="F28" s="106" t="s">
        <v>63</v>
      </c>
      <c r="G28" s="104" t="s">
        <v>64</v>
      </c>
      <c r="H28" s="4"/>
    </row>
    <row r="29" spans="1:7" ht="15.75">
      <c r="A29" s="115"/>
      <c r="B29" s="115"/>
      <c r="C29" s="151"/>
      <c r="D29" s="152"/>
      <c r="E29" s="153"/>
      <c r="F29" s="154"/>
      <c r="G29" s="155"/>
    </row>
    <row r="30" spans="1:7" ht="19.5">
      <c r="A30" s="115" t="s">
        <v>75</v>
      </c>
      <c r="B30" s="108" t="s">
        <v>78</v>
      </c>
      <c r="C30" s="116" t="s">
        <v>67</v>
      </c>
      <c r="D30" s="117">
        <v>11.37</v>
      </c>
      <c r="E30" s="118">
        <v>18</v>
      </c>
      <c r="F30" s="119">
        <f>D30*0.18</f>
        <v>2.0465999999999998</v>
      </c>
      <c r="G30" s="156">
        <f>D30+F30</f>
        <v>13.416599999999999</v>
      </c>
    </row>
    <row r="31" spans="1:7" ht="18.75">
      <c r="A31" s="115"/>
      <c r="B31" s="108" t="s">
        <v>79</v>
      </c>
      <c r="C31" s="151"/>
      <c r="D31" s="117"/>
      <c r="E31" s="118"/>
      <c r="F31" s="119"/>
      <c r="G31" s="155"/>
    </row>
    <row r="32" spans="1:9" ht="19.5" thickBot="1">
      <c r="A32" s="157" t="s">
        <v>68</v>
      </c>
      <c r="B32" s="157"/>
      <c r="C32" s="141" t="s">
        <v>67</v>
      </c>
      <c r="D32" s="158">
        <v>17.65</v>
      </c>
      <c r="E32" s="159">
        <v>18</v>
      </c>
      <c r="F32" s="160">
        <f>D32*0.18</f>
        <v>3.1769999999999996</v>
      </c>
      <c r="G32" s="161">
        <f>D32*1.18</f>
        <v>20.826999999999998</v>
      </c>
      <c r="H32" s="162"/>
      <c r="I32" s="1">
        <f>G30/1.18</f>
        <v>11.37</v>
      </c>
    </row>
    <row r="33" ht="15.75">
      <c r="H33" s="162"/>
    </row>
    <row r="34" spans="1:9" ht="15.75">
      <c r="A34" s="2"/>
      <c r="B34" s="163"/>
      <c r="C34" s="145"/>
      <c r="D34" s="117"/>
      <c r="E34" s="152"/>
      <c r="F34" s="117"/>
      <c r="G34" s="164"/>
      <c r="H34" s="162"/>
      <c r="I34" s="1">
        <f>G32/1.18</f>
        <v>17.65</v>
      </c>
    </row>
    <row r="35" spans="1:7" ht="15.75">
      <c r="A35" s="2"/>
      <c r="B35" s="286"/>
      <c r="C35" s="286"/>
      <c r="D35" s="286"/>
      <c r="E35" s="286"/>
      <c r="F35" s="286"/>
      <c r="G35" s="286"/>
    </row>
    <row r="36" spans="1:7" ht="15.75">
      <c r="A36" s="2"/>
      <c r="B36" s="286"/>
      <c r="C36" s="286"/>
      <c r="D36" s="286"/>
      <c r="E36" s="286"/>
      <c r="F36" s="286"/>
      <c r="G36" s="286"/>
    </row>
    <row r="37" spans="1:7" ht="18" customHeight="1">
      <c r="A37" s="286"/>
      <c r="B37" s="287"/>
      <c r="C37" s="287"/>
      <c r="D37" s="287"/>
      <c r="E37" s="287"/>
      <c r="F37" s="287"/>
      <c r="G37" s="287"/>
    </row>
    <row r="38" spans="1:8" ht="15.75">
      <c r="A38" s="2"/>
      <c r="B38" s="2"/>
      <c r="C38" s="2"/>
      <c r="D38" s="2"/>
      <c r="E38" s="2"/>
      <c r="F38" s="2"/>
      <c r="G38" s="2"/>
      <c r="H38" s="3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ht="15.75">
      <c r="H40" s="2"/>
    </row>
    <row r="41" spans="1:8" ht="15.75">
      <c r="A41" s="2"/>
      <c r="B41" s="2"/>
      <c r="H41" s="2"/>
    </row>
    <row r="42" spans="1:2" ht="15.75">
      <c r="A42" s="2"/>
      <c r="B42" s="2"/>
    </row>
    <row r="43" spans="1:2" ht="15.75">
      <c r="A43" s="2"/>
      <c r="B43" s="163"/>
    </row>
    <row r="45" spans="1:2" ht="15.75">
      <c r="A45" s="2"/>
      <c r="B45" s="163"/>
    </row>
  </sheetData>
  <sheetProtection/>
  <mergeCells count="14">
    <mergeCell ref="A1:G1"/>
    <mergeCell ref="A2:G2"/>
    <mergeCell ref="A3:G3"/>
    <mergeCell ref="A6:H6"/>
    <mergeCell ref="A7:G7"/>
    <mergeCell ref="A10:G10"/>
    <mergeCell ref="B36:G36"/>
    <mergeCell ref="A37:G37"/>
    <mergeCell ref="A11:G11"/>
    <mergeCell ref="A12:A13"/>
    <mergeCell ref="E12:F12"/>
    <mergeCell ref="A27:A28"/>
    <mergeCell ref="E27:F27"/>
    <mergeCell ref="B35:G35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6">
      <selection activeCell="A26" sqref="A26:G28"/>
    </sheetView>
  </sheetViews>
  <sheetFormatPr defaultColWidth="9.140625" defaultRowHeight="12.75"/>
  <cols>
    <col min="1" max="1" width="31.140625" style="1" customWidth="1"/>
    <col min="2" max="2" width="21.57421875" style="1" customWidth="1"/>
    <col min="3" max="3" width="5.8515625" style="1" customWidth="1"/>
    <col min="4" max="4" width="10.57421875" style="1" customWidth="1"/>
    <col min="5" max="5" width="4.140625" style="1" customWidth="1"/>
    <col min="6" max="6" width="6.421875" style="1" customWidth="1"/>
    <col min="7" max="7" width="22.8515625" style="1" customWidth="1"/>
    <col min="8" max="16384" width="9.140625" style="1" customWidth="1"/>
  </cols>
  <sheetData>
    <row r="1" spans="1:7" ht="15.75">
      <c r="A1" s="304" t="s">
        <v>47</v>
      </c>
      <c r="B1" s="304"/>
      <c r="C1" s="304"/>
      <c r="D1" s="304"/>
      <c r="E1" s="304"/>
      <c r="F1" s="304"/>
      <c r="G1" s="304"/>
    </row>
    <row r="2" spans="1:7" ht="15.75">
      <c r="A2" s="305" t="s">
        <v>48</v>
      </c>
      <c r="B2" s="306"/>
      <c r="C2" s="306"/>
      <c r="D2" s="306"/>
      <c r="E2" s="306"/>
      <c r="F2" s="306"/>
      <c r="G2" s="306"/>
    </row>
    <row r="3" spans="1:7" s="87" customFormat="1" ht="15.75">
      <c r="A3" s="305" t="s">
        <v>111</v>
      </c>
      <c r="B3" s="307"/>
      <c r="C3" s="307"/>
      <c r="D3" s="307"/>
      <c r="E3" s="307"/>
      <c r="F3" s="307"/>
      <c r="G3" s="307"/>
    </row>
    <row r="4" spans="3:6" s="88" customFormat="1" ht="19.5">
      <c r="C4" s="5"/>
      <c r="D4" s="5"/>
      <c r="E4" s="89"/>
      <c r="F4" s="90"/>
    </row>
    <row r="5" spans="1:8" ht="15.75">
      <c r="A5" s="91"/>
      <c r="B5" s="92" t="s">
        <v>49</v>
      </c>
      <c r="C5" s="92"/>
      <c r="D5" s="92"/>
      <c r="E5" s="92"/>
      <c r="F5" s="92"/>
      <c r="G5" s="92"/>
      <c r="H5" s="92"/>
    </row>
    <row r="6" spans="1:14" ht="15.75">
      <c r="A6" s="308" t="s">
        <v>83</v>
      </c>
      <c r="B6" s="308"/>
      <c r="C6" s="308"/>
      <c r="D6" s="308"/>
      <c r="E6" s="308"/>
      <c r="F6" s="308"/>
      <c r="G6" s="308"/>
      <c r="H6" s="308"/>
      <c r="I6" s="93"/>
      <c r="J6" s="93"/>
      <c r="K6" s="87"/>
      <c r="L6" s="94"/>
      <c r="M6" s="87"/>
      <c r="N6" s="87"/>
    </row>
    <row r="7" spans="1:8" ht="15.75">
      <c r="A7" s="293" t="s">
        <v>87</v>
      </c>
      <c r="B7" s="309"/>
      <c r="C7" s="293"/>
      <c r="D7" s="293"/>
      <c r="E7" s="293"/>
      <c r="F7" s="293"/>
      <c r="G7" s="293"/>
      <c r="H7" s="95"/>
    </row>
    <row r="8" spans="1:8" ht="15.75">
      <c r="A8" s="96"/>
      <c r="B8" s="96"/>
      <c r="D8" s="97"/>
      <c r="E8" s="98"/>
      <c r="F8" s="98"/>
      <c r="G8" s="97"/>
      <c r="H8" s="95"/>
    </row>
    <row r="9" spans="1:7" s="99" customFormat="1" ht="18.75">
      <c r="A9" s="196" t="s">
        <v>51</v>
      </c>
      <c r="B9" s="96"/>
      <c r="C9" s="1"/>
      <c r="D9" s="97"/>
      <c r="E9" s="98"/>
      <c r="F9" s="98"/>
      <c r="G9" s="97"/>
    </row>
    <row r="10" spans="1:7" ht="16.5" thickBot="1">
      <c r="A10" s="298"/>
      <c r="B10" s="299"/>
      <c r="C10" s="299"/>
      <c r="D10" s="299"/>
      <c r="E10" s="299"/>
      <c r="F10" s="299"/>
      <c r="G10" s="299"/>
    </row>
    <row r="11" spans="1:7" ht="15.75">
      <c r="A11" s="300" t="s">
        <v>54</v>
      </c>
      <c r="B11" s="100" t="s">
        <v>55</v>
      </c>
      <c r="C11" s="100" t="s">
        <v>56</v>
      </c>
      <c r="D11" s="101" t="s">
        <v>57</v>
      </c>
      <c r="E11" s="302" t="s">
        <v>58</v>
      </c>
      <c r="F11" s="303"/>
      <c r="G11" s="102" t="s">
        <v>57</v>
      </c>
    </row>
    <row r="12" spans="1:7" ht="16.5" thickBot="1">
      <c r="A12" s="301"/>
      <c r="B12" s="103" t="s">
        <v>59</v>
      </c>
      <c r="C12" s="103" t="s">
        <v>60</v>
      </c>
      <c r="D12" s="104" t="s">
        <v>61</v>
      </c>
      <c r="E12" s="105" t="s">
        <v>62</v>
      </c>
      <c r="F12" s="106" t="s">
        <v>63</v>
      </c>
      <c r="G12" s="104" t="s">
        <v>64</v>
      </c>
    </row>
    <row r="13" spans="1:8" ht="18.75">
      <c r="A13" s="107" t="s">
        <v>65</v>
      </c>
      <c r="B13" s="253" t="s">
        <v>84</v>
      </c>
      <c r="C13" s="109"/>
      <c r="D13" s="110"/>
      <c r="E13" s="111"/>
      <c r="F13" s="112"/>
      <c r="G13" s="113"/>
      <c r="H13" s="114"/>
    </row>
    <row r="14" spans="1:7" ht="19.5">
      <c r="A14" s="115" t="s">
        <v>86</v>
      </c>
      <c r="B14" s="108" t="s">
        <v>85</v>
      </c>
      <c r="C14" s="116" t="s">
        <v>67</v>
      </c>
      <c r="D14" s="117">
        <v>11.98</v>
      </c>
      <c r="E14" s="118">
        <v>18</v>
      </c>
      <c r="F14" s="119">
        <f>D14*0.18</f>
        <v>2.1564</v>
      </c>
      <c r="G14" s="172">
        <f>D14+F14</f>
        <v>14.1364</v>
      </c>
    </row>
    <row r="15" spans="1:7" ht="19.5" thickBot="1">
      <c r="A15" s="115" t="s">
        <v>68</v>
      </c>
      <c r="B15" s="121"/>
      <c r="C15" s="116" t="s">
        <v>67</v>
      </c>
      <c r="D15" s="117">
        <v>19.06</v>
      </c>
      <c r="E15" s="118">
        <v>18</v>
      </c>
      <c r="F15" s="119">
        <f>D15*0.18</f>
        <v>3.4307999999999996</v>
      </c>
      <c r="G15" s="173">
        <f>D15+F15</f>
        <v>22.4908</v>
      </c>
    </row>
    <row r="16" spans="1:7" ht="15.75">
      <c r="A16" s="176"/>
      <c r="B16" s="177"/>
      <c r="C16" s="178"/>
      <c r="D16" s="127"/>
      <c r="E16" s="179"/>
      <c r="F16" s="127"/>
      <c r="G16" s="180"/>
    </row>
    <row r="17" spans="1:7" ht="15.75">
      <c r="A17" s="311" t="s">
        <v>82</v>
      </c>
      <c r="B17" s="311"/>
      <c r="C17" s="311"/>
      <c r="D17" s="311"/>
      <c r="E17" s="311"/>
      <c r="F17" s="311"/>
      <c r="G17" s="311"/>
    </row>
    <row r="18" spans="1:7" ht="15.75">
      <c r="A18" s="312" t="s">
        <v>53</v>
      </c>
      <c r="B18" s="299"/>
      <c r="C18" s="299"/>
      <c r="D18" s="299"/>
      <c r="E18" s="299"/>
      <c r="F18" s="299"/>
      <c r="G18" s="299"/>
    </row>
    <row r="19" spans="1:7" ht="15.75">
      <c r="A19" s="188" t="s">
        <v>89</v>
      </c>
      <c r="B19" s="188"/>
      <c r="C19" s="189"/>
      <c r="D19" s="190" t="s">
        <v>88</v>
      </c>
      <c r="E19" s="191"/>
      <c r="F19" s="192"/>
      <c r="G19" s="193"/>
    </row>
    <row r="20" spans="1:7" ht="16.5" thickBot="1">
      <c r="A20" s="166"/>
      <c r="B20" s="166"/>
      <c r="C20" s="167"/>
      <c r="D20" s="168"/>
      <c r="E20" s="169"/>
      <c r="F20" s="170"/>
      <c r="G20" s="171"/>
    </row>
    <row r="21" spans="1:7" ht="15.75">
      <c r="A21" s="181" t="s">
        <v>71</v>
      </c>
      <c r="B21" s="135"/>
      <c r="C21" s="151"/>
      <c r="D21" s="152"/>
      <c r="E21" s="118"/>
      <c r="F21" s="154"/>
      <c r="G21" s="155"/>
    </row>
    <row r="22" spans="1:7" ht="13.5" customHeight="1">
      <c r="A22" s="181"/>
      <c r="B22" s="135"/>
      <c r="C22" s="151"/>
      <c r="D22" s="152"/>
      <c r="E22" s="118"/>
      <c r="F22" s="154"/>
      <c r="G22" s="155"/>
    </row>
    <row r="23" spans="1:7" s="99" customFormat="1" ht="24.75" customHeight="1">
      <c r="A23" s="115" t="s">
        <v>93</v>
      </c>
      <c r="B23" s="253" t="s">
        <v>84</v>
      </c>
      <c r="C23" s="116" t="s">
        <v>67</v>
      </c>
      <c r="D23" s="117">
        <f>G23/1.18</f>
        <v>11.983050847457628</v>
      </c>
      <c r="E23" s="118">
        <v>18</v>
      </c>
      <c r="F23" s="119">
        <f>D23*0.18</f>
        <v>2.156949152542373</v>
      </c>
      <c r="G23" s="174">
        <v>14.14</v>
      </c>
    </row>
    <row r="24" spans="1:7" ht="24.75" customHeight="1" thickBot="1">
      <c r="A24" s="182" t="s">
        <v>90</v>
      </c>
      <c r="B24" s="108" t="s">
        <v>85</v>
      </c>
      <c r="C24" s="116" t="s">
        <v>67</v>
      </c>
      <c r="D24" s="117">
        <f>G24/1.18</f>
        <v>10.847457627118645</v>
      </c>
      <c r="E24" s="118">
        <v>18</v>
      </c>
      <c r="F24" s="142">
        <f>D24*0.18</f>
        <v>1.952542372881356</v>
      </c>
      <c r="G24" s="183">
        <v>12.8</v>
      </c>
    </row>
    <row r="25" spans="1:7" ht="18.75">
      <c r="A25" s="184"/>
      <c r="B25" s="185"/>
      <c r="C25" s="178"/>
      <c r="D25" s="127"/>
      <c r="E25" s="179"/>
      <c r="F25" s="186"/>
      <c r="G25" s="187"/>
    </row>
    <row r="26" spans="1:7" ht="15.75">
      <c r="A26" s="2" t="s">
        <v>94</v>
      </c>
      <c r="B26" s="163"/>
      <c r="C26" s="145"/>
      <c r="D26" s="117"/>
      <c r="E26" s="152"/>
      <c r="F26" s="117"/>
      <c r="G26" s="164"/>
    </row>
    <row r="27" spans="1:7" ht="18.75" customHeight="1">
      <c r="A27" s="286" t="s">
        <v>91</v>
      </c>
      <c r="B27" s="287"/>
      <c r="C27" s="287"/>
      <c r="D27" s="287"/>
      <c r="E27" s="287"/>
      <c r="F27" s="287"/>
      <c r="G27" s="287"/>
    </row>
    <row r="28" spans="1:7" ht="18.75" customHeight="1">
      <c r="A28" s="7" t="s">
        <v>92</v>
      </c>
      <c r="B28" s="3"/>
      <c r="C28" s="3"/>
      <c r="D28" s="3"/>
      <c r="E28" s="3"/>
      <c r="F28" s="3"/>
      <c r="G28" s="3"/>
    </row>
    <row r="29" spans="1:7" ht="18.75" customHeight="1">
      <c r="A29" s="7"/>
      <c r="B29" s="3"/>
      <c r="C29" s="3"/>
      <c r="D29" s="3"/>
      <c r="E29" s="3"/>
      <c r="F29" s="3"/>
      <c r="G29" s="3"/>
    </row>
    <row r="30" spans="1:7" ht="18" customHeight="1">
      <c r="A30" s="196" t="s">
        <v>74</v>
      </c>
      <c r="B30" s="93"/>
      <c r="C30" s="4"/>
      <c r="D30" s="4"/>
      <c r="E30" s="4"/>
      <c r="F30" s="4"/>
      <c r="G30" s="4"/>
    </row>
    <row r="31" spans="1:9" ht="16.5" thickBot="1">
      <c r="A31" s="93"/>
      <c r="B31" s="93"/>
      <c r="C31" s="4"/>
      <c r="D31" s="4"/>
      <c r="E31" s="4"/>
      <c r="F31" s="4"/>
      <c r="G31" s="4"/>
      <c r="I31" s="143"/>
    </row>
    <row r="32" spans="1:8" ht="15.75">
      <c r="A32" s="300" t="s">
        <v>54</v>
      </c>
      <c r="B32" s="100" t="s">
        <v>55</v>
      </c>
      <c r="C32" s="100" t="s">
        <v>56</v>
      </c>
      <c r="D32" s="102" t="s">
        <v>57</v>
      </c>
      <c r="E32" s="302" t="s">
        <v>58</v>
      </c>
      <c r="F32" s="303"/>
      <c r="G32" s="102" t="s">
        <v>57</v>
      </c>
      <c r="H32" s="4"/>
    </row>
    <row r="33" spans="1:8" ht="16.5" thickBot="1">
      <c r="A33" s="301"/>
      <c r="B33" s="103" t="s">
        <v>59</v>
      </c>
      <c r="C33" s="103" t="s">
        <v>60</v>
      </c>
      <c r="D33" s="150" t="s">
        <v>61</v>
      </c>
      <c r="E33" s="105" t="s">
        <v>62</v>
      </c>
      <c r="F33" s="106" t="s">
        <v>63</v>
      </c>
      <c r="G33" s="104" t="s">
        <v>64</v>
      </c>
      <c r="H33" s="4"/>
    </row>
    <row r="34" spans="1:7" ht="24.75" customHeight="1">
      <c r="A34" s="115"/>
      <c r="B34" s="115"/>
      <c r="C34" s="151"/>
      <c r="D34" s="152"/>
      <c r="E34" s="153"/>
      <c r="F34" s="154"/>
      <c r="G34" s="155"/>
    </row>
    <row r="35" spans="1:7" ht="24.75" customHeight="1">
      <c r="A35" s="115" t="s">
        <v>86</v>
      </c>
      <c r="B35" s="108" t="s">
        <v>80</v>
      </c>
      <c r="C35" s="116" t="s">
        <v>67</v>
      </c>
      <c r="D35" s="117">
        <v>11.98</v>
      </c>
      <c r="E35" s="118">
        <v>18</v>
      </c>
      <c r="F35" s="119">
        <f>D35*0.18</f>
        <v>2.1564</v>
      </c>
      <c r="G35" s="175">
        <f>D35+F35</f>
        <v>14.1364</v>
      </c>
    </row>
    <row r="36" spans="1:7" ht="24.75" customHeight="1" thickBot="1">
      <c r="A36" s="157" t="s">
        <v>68</v>
      </c>
      <c r="B36" s="195" t="s">
        <v>81</v>
      </c>
      <c r="C36" s="141" t="s">
        <v>67</v>
      </c>
      <c r="D36" s="158">
        <v>19.06</v>
      </c>
      <c r="E36" s="159">
        <v>18</v>
      </c>
      <c r="F36" s="160">
        <f>D36*0.18</f>
        <v>3.4307999999999996</v>
      </c>
      <c r="G36" s="194">
        <f>D36*1.18</f>
        <v>22.490799999999997</v>
      </c>
    </row>
    <row r="37" ht="15.75">
      <c r="H37" s="162"/>
    </row>
    <row r="38" spans="1:8" ht="15.75">
      <c r="A38" s="2"/>
      <c r="B38" s="163"/>
      <c r="C38" s="145"/>
      <c r="D38" s="117"/>
      <c r="E38" s="152"/>
      <c r="F38" s="117"/>
      <c r="G38" s="164"/>
      <c r="H38" s="162"/>
    </row>
    <row r="39" spans="1:8" ht="15.75">
      <c r="A39" s="286"/>
      <c r="B39" s="287"/>
      <c r="C39" s="287"/>
      <c r="D39" s="287"/>
      <c r="E39" s="287"/>
      <c r="F39" s="287"/>
      <c r="G39" s="287"/>
      <c r="H39" s="162"/>
    </row>
    <row r="40" spans="1:7" ht="15.75">
      <c r="A40" s="2"/>
      <c r="B40" s="286"/>
      <c r="C40" s="286"/>
      <c r="D40" s="286"/>
      <c r="E40" s="286"/>
      <c r="F40" s="286"/>
      <c r="G40" s="286"/>
    </row>
    <row r="41" spans="1:7" ht="15.75">
      <c r="A41" s="286"/>
      <c r="B41" s="287"/>
      <c r="C41" s="287"/>
      <c r="D41" s="287"/>
      <c r="E41" s="287"/>
      <c r="F41" s="287"/>
      <c r="G41" s="287"/>
    </row>
    <row r="42" spans="1:7" ht="18" customHeight="1">
      <c r="A42" s="2"/>
      <c r="B42" s="2"/>
      <c r="C42" s="2"/>
      <c r="D42" s="2"/>
      <c r="E42" s="2"/>
      <c r="F42" s="2"/>
      <c r="G42" s="2"/>
    </row>
    <row r="43" spans="1:8" ht="15.75">
      <c r="A43" s="2"/>
      <c r="B43" s="2"/>
      <c r="C43" s="2"/>
      <c r="D43" s="2"/>
      <c r="E43" s="2"/>
      <c r="F43" s="2"/>
      <c r="G43" s="2"/>
      <c r="H43" s="3"/>
    </row>
    <row r="44" ht="15.75">
      <c r="H44" s="2"/>
    </row>
    <row r="45" spans="1:8" ht="15.75">
      <c r="A45" s="2"/>
      <c r="B45" s="2"/>
      <c r="H45" s="2"/>
    </row>
    <row r="46" spans="1:8" ht="15.75">
      <c r="A46" s="2"/>
      <c r="B46" s="2"/>
      <c r="H46" s="2"/>
    </row>
    <row r="47" spans="1:2" ht="15.75">
      <c r="A47" s="2"/>
      <c r="B47" s="163"/>
    </row>
    <row r="49" spans="1:2" ht="15.75">
      <c r="A49" s="2"/>
      <c r="B49" s="163"/>
    </row>
  </sheetData>
  <sheetProtection/>
  <mergeCells count="16">
    <mergeCell ref="A1:G1"/>
    <mergeCell ref="A2:G2"/>
    <mergeCell ref="A3:G3"/>
    <mergeCell ref="A6:H6"/>
    <mergeCell ref="A7:G7"/>
    <mergeCell ref="B40:G40"/>
    <mergeCell ref="A27:G27"/>
    <mergeCell ref="A41:G41"/>
    <mergeCell ref="A10:G10"/>
    <mergeCell ref="A11:A12"/>
    <mergeCell ref="E11:F11"/>
    <mergeCell ref="A32:A33"/>
    <mergeCell ref="E32:F32"/>
    <mergeCell ref="A17:G17"/>
    <mergeCell ref="A18:G18"/>
    <mergeCell ref="A39:G39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0" sqref="A10:H12"/>
    </sheetView>
  </sheetViews>
  <sheetFormatPr defaultColWidth="9.140625" defaultRowHeight="12.75"/>
  <cols>
    <col min="1" max="1" width="43.00390625" style="2" customWidth="1"/>
    <col min="2" max="2" width="9.00390625" style="2" customWidth="1"/>
    <col min="3" max="3" width="9.140625" style="2" customWidth="1"/>
    <col min="4" max="4" width="9.57421875" style="2" customWidth="1"/>
    <col min="5" max="5" width="7.28125" style="2" customWidth="1"/>
    <col min="6" max="6" width="11.7109375" style="2" customWidth="1"/>
    <col min="7" max="7" width="21.140625" style="2" customWidth="1"/>
    <col min="8" max="16384" width="9.140625" style="2" customWidth="1"/>
  </cols>
  <sheetData>
    <row r="1" spans="1:7" ht="15.75">
      <c r="A1" s="1" t="s">
        <v>0</v>
      </c>
      <c r="E1" s="2" t="s">
        <v>1</v>
      </c>
      <c r="F1" s="290" t="s">
        <v>2</v>
      </c>
      <c r="G1" s="290"/>
    </row>
    <row r="2" spans="1:10" ht="19.5">
      <c r="A2" s="5"/>
      <c r="B2" s="5" t="s">
        <v>3</v>
      </c>
      <c r="C2" s="5"/>
      <c r="D2" s="5"/>
      <c r="E2" s="8"/>
      <c r="F2" s="8"/>
      <c r="G2" s="9"/>
      <c r="H2" s="10"/>
      <c r="I2" s="10"/>
      <c r="J2" s="10"/>
    </row>
    <row r="3" spans="1:10" ht="15.75">
      <c r="A3" s="11" t="s">
        <v>109</v>
      </c>
      <c r="B3" s="12"/>
      <c r="C3" s="12"/>
      <c r="D3" s="12"/>
      <c r="E3" s="12"/>
      <c r="F3" s="12"/>
      <c r="G3" s="12"/>
      <c r="H3" s="13"/>
      <c r="I3" s="4"/>
      <c r="J3" s="4"/>
    </row>
    <row r="4" spans="1:10" ht="18.75" customHeight="1">
      <c r="A4" s="291" t="s">
        <v>5</v>
      </c>
      <c r="B4" s="292"/>
      <c r="C4" s="292"/>
      <c r="D4" s="292"/>
      <c r="E4" s="292"/>
      <c r="F4" s="292"/>
      <c r="G4" s="292"/>
      <c r="H4" s="3"/>
      <c r="I4" s="3"/>
      <c r="J4" s="3"/>
    </row>
    <row r="5" spans="1:8" s="1" customFormat="1" ht="17.25" customHeight="1">
      <c r="A5" s="313" t="s">
        <v>96</v>
      </c>
      <c r="B5" s="314"/>
      <c r="C5" s="315"/>
      <c r="D5" s="315"/>
      <c r="E5" s="315"/>
      <c r="F5" s="315"/>
      <c r="G5" s="315"/>
      <c r="H5" s="6"/>
    </row>
    <row r="6" spans="1:8" s="1" customFormat="1" ht="12.75" customHeight="1">
      <c r="A6" s="252" t="s">
        <v>102</v>
      </c>
      <c r="B6" s="234"/>
      <c r="C6" s="235"/>
      <c r="D6" s="235"/>
      <c r="E6" s="235"/>
      <c r="F6" s="235"/>
      <c r="G6" s="235"/>
      <c r="H6" s="6"/>
    </row>
    <row r="7" spans="1:8" s="1" customFormat="1" ht="15" customHeight="1">
      <c r="A7" s="316" t="s">
        <v>110</v>
      </c>
      <c r="B7" s="317"/>
      <c r="C7" s="317"/>
      <c r="D7" s="317"/>
      <c r="E7" s="317"/>
      <c r="F7" s="317"/>
      <c r="G7" s="317"/>
      <c r="H7" s="14"/>
    </row>
    <row r="8" spans="1:8" s="1" customFormat="1" ht="15" customHeight="1">
      <c r="A8" s="297" t="s">
        <v>104</v>
      </c>
      <c r="B8" s="297"/>
      <c r="C8" s="297"/>
      <c r="D8" s="297"/>
      <c r="E8" s="297"/>
      <c r="F8" s="297"/>
      <c r="G8" s="297"/>
      <c r="H8" s="14"/>
    </row>
    <row r="9" spans="1:8" s="1" customFormat="1" ht="15" customHeight="1">
      <c r="A9" s="15" t="s">
        <v>105</v>
      </c>
      <c r="B9" s="16"/>
      <c r="C9" s="17"/>
      <c r="D9" s="18"/>
      <c r="E9" s="19"/>
      <c r="F9" s="18"/>
      <c r="G9" s="20"/>
      <c r="H9" s="14"/>
    </row>
    <row r="10" spans="1:8" s="1" customFormat="1" ht="15" customHeight="1">
      <c r="A10" s="320" t="s">
        <v>103</v>
      </c>
      <c r="B10" s="287"/>
      <c r="C10" s="287"/>
      <c r="D10" s="287"/>
      <c r="E10" s="287"/>
      <c r="F10" s="287"/>
      <c r="G10" s="287"/>
      <c r="H10" s="287"/>
    </row>
    <row r="11" spans="1:7" ht="13.5">
      <c r="A11" s="320" t="s">
        <v>106</v>
      </c>
      <c r="B11" s="287"/>
      <c r="C11" s="287"/>
      <c r="D11" s="287"/>
      <c r="E11" s="287"/>
      <c r="F11" s="287"/>
      <c r="G11" s="287"/>
    </row>
    <row r="12" spans="1:11" ht="13.5">
      <c r="A12" s="236" t="s">
        <v>107</v>
      </c>
      <c r="B12" s="237"/>
      <c r="C12" s="237"/>
      <c r="D12" s="237"/>
      <c r="K12" s="22"/>
    </row>
    <row r="13" spans="1:11" ht="13.5" thickBot="1">
      <c r="A13" s="10"/>
      <c r="B13" s="3"/>
      <c r="C13" s="3"/>
      <c r="D13" s="3"/>
      <c r="K13" s="22"/>
    </row>
    <row r="14" spans="1:7" ht="12.75">
      <c r="A14" s="318" t="s">
        <v>7</v>
      </c>
      <c r="B14" s="199" t="s">
        <v>8</v>
      </c>
      <c r="C14" s="198" t="s">
        <v>9</v>
      </c>
      <c r="D14" s="198" t="s">
        <v>9</v>
      </c>
      <c r="E14" s="200" t="s">
        <v>10</v>
      </c>
      <c r="F14" s="26" t="s">
        <v>11</v>
      </c>
      <c r="G14" s="27" t="s">
        <v>12</v>
      </c>
    </row>
    <row r="15" spans="1:7" ht="12.75">
      <c r="A15" s="319"/>
      <c r="B15" s="201" t="s">
        <v>13</v>
      </c>
      <c r="C15" s="202" t="s">
        <v>14</v>
      </c>
      <c r="D15" s="202" t="s">
        <v>15</v>
      </c>
      <c r="E15" s="203" t="s">
        <v>16</v>
      </c>
      <c r="F15" s="31" t="s">
        <v>17</v>
      </c>
      <c r="G15" s="32" t="s">
        <v>18</v>
      </c>
    </row>
    <row r="16" spans="1:7" ht="12.75">
      <c r="A16" s="204"/>
      <c r="B16" s="205" t="s">
        <v>19</v>
      </c>
      <c r="C16" s="202" t="s">
        <v>20</v>
      </c>
      <c r="D16" s="206" t="s">
        <v>20</v>
      </c>
      <c r="E16" s="207" t="s">
        <v>21</v>
      </c>
      <c r="F16" s="37" t="s">
        <v>22</v>
      </c>
      <c r="G16" s="38" t="s">
        <v>23</v>
      </c>
    </row>
    <row r="17" spans="1:7" ht="13.5" thickBot="1">
      <c r="A17" s="67"/>
      <c r="B17" s="205" t="s">
        <v>24</v>
      </c>
      <c r="C17" s="208">
        <v>1</v>
      </c>
      <c r="D17" s="208">
        <v>1</v>
      </c>
      <c r="E17" s="209" t="s">
        <v>25</v>
      </c>
      <c r="F17" s="42" t="s">
        <v>26</v>
      </c>
      <c r="G17" s="38" t="s">
        <v>27</v>
      </c>
    </row>
    <row r="18" spans="1:7" ht="12.75">
      <c r="A18" s="204"/>
      <c r="B18" s="210"/>
      <c r="C18" s="211"/>
      <c r="D18" s="211"/>
      <c r="E18" s="212"/>
      <c r="F18" s="46"/>
      <c r="G18" s="213"/>
    </row>
    <row r="19" spans="1:7" ht="22.5" customHeight="1">
      <c r="A19" s="240" t="s">
        <v>28</v>
      </c>
      <c r="B19" s="214">
        <v>5.01</v>
      </c>
      <c r="C19" s="214">
        <v>11.98</v>
      </c>
      <c r="D19" s="215">
        <v>14.14</v>
      </c>
      <c r="E19" s="197">
        <v>100</v>
      </c>
      <c r="F19" s="241" t="s">
        <v>97</v>
      </c>
      <c r="G19" s="242">
        <v>70.84</v>
      </c>
    </row>
    <row r="20" spans="1:7" ht="12.75">
      <c r="A20" s="204"/>
      <c r="B20" s="55"/>
      <c r="C20" s="55"/>
      <c r="D20" s="216"/>
      <c r="E20" s="49"/>
      <c r="F20" s="239"/>
      <c r="G20" s="218"/>
    </row>
    <row r="21" spans="1:7" ht="21" customHeight="1">
      <c r="A21" s="204" t="s">
        <v>29</v>
      </c>
      <c r="B21" s="205">
        <v>8.38</v>
      </c>
      <c r="C21" s="205">
        <v>19.06</v>
      </c>
      <c r="D21" s="216">
        <v>22.49</v>
      </c>
      <c r="E21" s="55">
        <v>56.9</v>
      </c>
      <c r="F21" s="243">
        <v>12.8</v>
      </c>
      <c r="G21" s="244">
        <f>B21*F21</f>
        <v>107.26400000000001</v>
      </c>
    </row>
    <row r="22" spans="1:7" ht="20.25" customHeight="1" thickBot="1">
      <c r="A22" s="204"/>
      <c r="B22" s="205"/>
      <c r="C22" s="205"/>
      <c r="D22" s="216"/>
      <c r="E22" s="55"/>
      <c r="F22" s="239"/>
      <c r="G22" s="218"/>
    </row>
    <row r="23" spans="1:7" ht="13.5" thickBot="1">
      <c r="A23" s="219" t="s">
        <v>30</v>
      </c>
      <c r="B23" s="220"/>
      <c r="C23" s="220"/>
      <c r="D23" s="220"/>
      <c r="E23" s="221"/>
      <c r="F23" s="222"/>
      <c r="G23" s="223">
        <f>G19+G21</f>
        <v>178.104</v>
      </c>
    </row>
    <row r="24" spans="1:7" ht="12.75" hidden="1">
      <c r="A24" s="245"/>
      <c r="B24" s="210"/>
      <c r="C24" s="210"/>
      <c r="D24" s="210"/>
      <c r="E24" s="224"/>
      <c r="F24" s="248"/>
      <c r="G24" s="246"/>
    </row>
    <row r="25" spans="1:10" ht="12.75" hidden="1">
      <c r="A25" s="204" t="s">
        <v>31</v>
      </c>
      <c r="B25" s="205"/>
      <c r="C25" s="205"/>
      <c r="D25" s="205"/>
      <c r="E25" s="49"/>
      <c r="F25" s="217"/>
      <c r="G25" s="247"/>
      <c r="I25" s="286"/>
      <c r="J25" s="286"/>
    </row>
    <row r="26" spans="1:11" ht="12.75" hidden="1">
      <c r="A26" s="204" t="s">
        <v>32</v>
      </c>
      <c r="B26" s="205">
        <v>3.37</v>
      </c>
      <c r="C26" s="55">
        <v>77.87</v>
      </c>
      <c r="D26" s="55">
        <v>91.89</v>
      </c>
      <c r="E26" s="65">
        <v>100</v>
      </c>
      <c r="F26" s="239">
        <v>91.89</v>
      </c>
      <c r="G26" s="249">
        <f>B26*F26</f>
        <v>309.6693</v>
      </c>
      <c r="K26" s="2" t="s">
        <v>95</v>
      </c>
    </row>
    <row r="27" spans="1:7" ht="13.5" hidden="1" thickBot="1">
      <c r="A27" s="67" t="s">
        <v>33</v>
      </c>
      <c r="B27" s="225"/>
      <c r="C27" s="225"/>
      <c r="D27" s="226"/>
      <c r="E27" s="227"/>
      <c r="F27" s="228"/>
      <c r="G27" s="229"/>
    </row>
    <row r="28" spans="1:7" ht="13.5" hidden="1" thickBot="1">
      <c r="A28" s="251" t="s">
        <v>34</v>
      </c>
      <c r="B28" s="230"/>
      <c r="C28" s="230"/>
      <c r="D28" s="231"/>
      <c r="E28" s="232"/>
      <c r="F28" s="233"/>
      <c r="G28" s="250">
        <f>G23+G26</f>
        <v>487.77330000000006</v>
      </c>
    </row>
    <row r="29" ht="12.75">
      <c r="G29" s="79"/>
    </row>
    <row r="30" spans="1:7" ht="12.75">
      <c r="A30" s="80" t="s">
        <v>98</v>
      </c>
      <c r="B30" s="238" t="s">
        <v>39</v>
      </c>
      <c r="C30" s="238"/>
      <c r="D30" s="238"/>
      <c r="E30" s="238"/>
      <c r="F30" s="238"/>
      <c r="G30" s="18"/>
    </row>
    <row r="31" spans="1:7" ht="12.75">
      <c r="A31" s="165"/>
      <c r="B31" s="238" t="s">
        <v>40</v>
      </c>
      <c r="C31" s="238"/>
      <c r="D31" s="238"/>
      <c r="E31" s="238"/>
      <c r="F31" s="238"/>
      <c r="G31" s="18"/>
    </row>
    <row r="32" ht="12.75">
      <c r="G32" s="18"/>
    </row>
    <row r="33" spans="1:7" ht="12.75">
      <c r="A33" s="286" t="s">
        <v>108</v>
      </c>
      <c r="B33" s="287"/>
      <c r="C33" s="287"/>
      <c r="D33" s="287"/>
      <c r="E33" s="287"/>
      <c r="G33" s="18"/>
    </row>
    <row r="34" spans="1:7" ht="15.75">
      <c r="A34" s="286" t="s">
        <v>36</v>
      </c>
      <c r="B34" s="286"/>
      <c r="C34" s="286"/>
      <c r="D34" s="286"/>
      <c r="E34" s="81"/>
      <c r="G34" s="18"/>
    </row>
    <row r="35" spans="1:4" ht="12.75">
      <c r="A35" s="80"/>
      <c r="B35" s="80"/>
      <c r="C35" s="80"/>
      <c r="D35" s="80"/>
    </row>
    <row r="36" spans="1:4" ht="12.75">
      <c r="A36" s="80"/>
      <c r="B36" s="80"/>
      <c r="C36" s="80"/>
      <c r="D36" s="80"/>
    </row>
    <row r="37" spans="1:6" ht="12.75">
      <c r="A37" s="286"/>
      <c r="B37" s="287"/>
      <c r="C37" s="287"/>
      <c r="D37" s="287"/>
      <c r="E37" s="287"/>
      <c r="F37" s="3"/>
    </row>
    <row r="38" spans="1:6" ht="15.75">
      <c r="A38" s="286"/>
      <c r="B38" s="286"/>
      <c r="C38" s="286"/>
      <c r="D38" s="286"/>
      <c r="E38" s="81"/>
      <c r="F38" s="81"/>
    </row>
    <row r="39" spans="1:6" ht="15.75">
      <c r="A39" s="10"/>
      <c r="B39" s="7"/>
      <c r="C39" s="7"/>
      <c r="D39" s="7"/>
      <c r="E39" s="81"/>
      <c r="F39" s="81"/>
    </row>
    <row r="40" spans="1:7" ht="15">
      <c r="A40" s="80"/>
      <c r="B40" s="82"/>
      <c r="C40" s="82"/>
      <c r="D40" s="82"/>
      <c r="E40" s="82"/>
      <c r="F40" s="82"/>
      <c r="G40" s="83"/>
    </row>
    <row r="41" spans="1:7" ht="12.75">
      <c r="A41" s="84"/>
      <c r="B41" s="82"/>
      <c r="C41" s="82"/>
      <c r="D41" s="82"/>
      <c r="E41" s="82"/>
      <c r="F41" s="82"/>
      <c r="G41" s="82"/>
    </row>
    <row r="42" spans="1:7" ht="12.75">
      <c r="A42" s="84"/>
      <c r="B42" s="84"/>
      <c r="C42" s="84"/>
      <c r="D42" s="84"/>
      <c r="E42" s="84"/>
      <c r="F42" s="84"/>
      <c r="G42" s="84"/>
    </row>
    <row r="43" spans="1:8" ht="12.75">
      <c r="A43" s="289"/>
      <c r="B43" s="289"/>
      <c r="C43" s="289"/>
      <c r="D43" s="289"/>
      <c r="E43" s="289"/>
      <c r="F43" s="289"/>
      <c r="G43" s="289"/>
      <c r="H43" s="82"/>
    </row>
    <row r="44" spans="8:9" ht="12.75">
      <c r="H44" s="84"/>
      <c r="I44" s="84"/>
    </row>
    <row r="45" spans="8:9" ht="12.75">
      <c r="H45" s="84"/>
      <c r="I45" s="84"/>
    </row>
    <row r="46" ht="12.75">
      <c r="I46" s="84"/>
    </row>
    <row r="55" ht="12.75">
      <c r="A55" s="2" t="s">
        <v>35</v>
      </c>
    </row>
    <row r="56" ht="12.75">
      <c r="A56" s="2" t="s">
        <v>36</v>
      </c>
    </row>
  </sheetData>
  <sheetProtection/>
  <mergeCells count="14">
    <mergeCell ref="F1:G1"/>
    <mergeCell ref="A4:G4"/>
    <mergeCell ref="A5:G5"/>
    <mergeCell ref="A7:G7"/>
    <mergeCell ref="A8:G8"/>
    <mergeCell ref="A14:A15"/>
    <mergeCell ref="A10:H10"/>
    <mergeCell ref="A11:G11"/>
    <mergeCell ref="A33:E33"/>
    <mergeCell ref="A34:D34"/>
    <mergeCell ref="I25:J25"/>
    <mergeCell ref="A37:E37"/>
    <mergeCell ref="A38:D38"/>
    <mergeCell ref="A43:G43"/>
  </mergeCells>
  <printOptions/>
  <pageMargins left="0.1968503937007874" right="0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22" sqref="A22:IV39"/>
    </sheetView>
  </sheetViews>
  <sheetFormatPr defaultColWidth="9.140625" defaultRowHeight="12.75"/>
  <cols>
    <col min="1" max="1" width="43.00390625" style="2" customWidth="1"/>
    <col min="2" max="2" width="9.00390625" style="2" customWidth="1"/>
    <col min="3" max="3" width="9.140625" style="2" customWidth="1"/>
    <col min="4" max="4" width="9.57421875" style="2" customWidth="1"/>
    <col min="5" max="5" width="7.28125" style="2" customWidth="1"/>
    <col min="6" max="6" width="11.7109375" style="2" customWidth="1"/>
    <col min="7" max="7" width="21.140625" style="2" customWidth="1"/>
    <col min="8" max="16384" width="9.140625" style="2" customWidth="1"/>
  </cols>
  <sheetData>
    <row r="1" spans="1:7" ht="15.75">
      <c r="A1" s="1" t="s">
        <v>0</v>
      </c>
      <c r="E1" s="2" t="s">
        <v>1</v>
      </c>
      <c r="F1" s="290" t="s">
        <v>2</v>
      </c>
      <c r="G1" s="290"/>
    </row>
    <row r="2" spans="1:10" ht="19.5">
      <c r="A2" s="5"/>
      <c r="B2" s="5" t="s">
        <v>3</v>
      </c>
      <c r="C2" s="5"/>
      <c r="D2" s="5"/>
      <c r="E2" s="8"/>
      <c r="F2" s="8"/>
      <c r="G2" s="9"/>
      <c r="H2" s="10"/>
      <c r="I2" s="10"/>
      <c r="J2" s="10"/>
    </row>
    <row r="3" spans="1:10" ht="15.75">
      <c r="A3" s="11" t="s">
        <v>109</v>
      </c>
      <c r="B3" s="12"/>
      <c r="C3" s="12"/>
      <c r="D3" s="12"/>
      <c r="E3" s="12"/>
      <c r="F3" s="12"/>
      <c r="G3" s="12"/>
      <c r="H3" s="13"/>
      <c r="I3" s="4"/>
      <c r="J3" s="4"/>
    </row>
    <row r="4" spans="1:10" ht="18.75" customHeight="1">
      <c r="A4" s="291" t="s">
        <v>5</v>
      </c>
      <c r="B4" s="292"/>
      <c r="C4" s="292"/>
      <c r="D4" s="292"/>
      <c r="E4" s="292"/>
      <c r="F4" s="292"/>
      <c r="G4" s="292"/>
      <c r="H4" s="3"/>
      <c r="I4" s="3"/>
      <c r="J4" s="3"/>
    </row>
    <row r="5" spans="1:8" s="1" customFormat="1" ht="17.25" customHeight="1">
      <c r="A5" s="313" t="s">
        <v>113</v>
      </c>
      <c r="B5" s="314"/>
      <c r="C5" s="315"/>
      <c r="D5" s="315"/>
      <c r="E5" s="315"/>
      <c r="F5" s="315"/>
      <c r="G5" s="315"/>
      <c r="H5" s="6"/>
    </row>
    <row r="6" spans="1:8" s="1" customFormat="1" ht="12.75" customHeight="1">
      <c r="A6" s="252" t="s">
        <v>102</v>
      </c>
      <c r="B6" s="234"/>
      <c r="C6" s="235"/>
      <c r="D6" s="235"/>
      <c r="E6" s="235"/>
      <c r="F6" s="235"/>
      <c r="G6" s="235"/>
      <c r="H6" s="6"/>
    </row>
    <row r="7" spans="1:8" s="1" customFormat="1" ht="15" customHeight="1">
      <c r="A7" s="316" t="s">
        <v>114</v>
      </c>
      <c r="B7" s="317"/>
      <c r="C7" s="317"/>
      <c r="D7" s="317"/>
      <c r="E7" s="317"/>
      <c r="F7" s="317"/>
      <c r="G7" s="317"/>
      <c r="H7" s="14"/>
    </row>
    <row r="8" spans="1:8" s="1" customFormat="1" ht="15" customHeight="1">
      <c r="A8" s="297" t="s">
        <v>115</v>
      </c>
      <c r="B8" s="297"/>
      <c r="C8" s="297"/>
      <c r="D8" s="297"/>
      <c r="E8" s="297"/>
      <c r="F8" s="297"/>
      <c r="G8" s="297"/>
      <c r="H8" s="14"/>
    </row>
    <row r="9" spans="1:8" s="1" customFormat="1" ht="15" customHeight="1">
      <c r="A9" s="15" t="s">
        <v>105</v>
      </c>
      <c r="B9" s="16"/>
      <c r="C9" s="17"/>
      <c r="D9" s="18"/>
      <c r="E9" s="19"/>
      <c r="F9" s="18"/>
      <c r="G9" s="20"/>
      <c r="H9" s="14"/>
    </row>
    <row r="10" spans="1:8" s="1" customFormat="1" ht="15" customHeight="1">
      <c r="A10" s="320" t="s">
        <v>103</v>
      </c>
      <c r="B10" s="287"/>
      <c r="C10" s="287"/>
      <c r="D10" s="287"/>
      <c r="E10" s="287"/>
      <c r="F10" s="287"/>
      <c r="G10" s="287"/>
      <c r="H10" s="287"/>
    </row>
    <row r="11" spans="1:7" ht="13.5">
      <c r="A11" s="320" t="s">
        <v>106</v>
      </c>
      <c r="B11" s="287"/>
      <c r="C11" s="287"/>
      <c r="D11" s="287"/>
      <c r="E11" s="287"/>
      <c r="F11" s="287"/>
      <c r="G11" s="287"/>
    </row>
    <row r="12" spans="1:11" ht="13.5">
      <c r="A12" s="236" t="s">
        <v>107</v>
      </c>
      <c r="B12" s="237"/>
      <c r="C12" s="237"/>
      <c r="D12" s="237"/>
      <c r="K12" s="22"/>
    </row>
    <row r="13" spans="1:11" ht="13.5" thickBot="1">
      <c r="A13" s="10"/>
      <c r="B13" s="3"/>
      <c r="C13" s="3"/>
      <c r="D13" s="3"/>
      <c r="K13" s="22"/>
    </row>
    <row r="14" spans="1:7" ht="12.75">
      <c r="A14" s="318" t="s">
        <v>7</v>
      </c>
      <c r="B14" s="199" t="s">
        <v>8</v>
      </c>
      <c r="C14" s="198" t="s">
        <v>9</v>
      </c>
      <c r="D14" s="198" t="s">
        <v>9</v>
      </c>
      <c r="E14" s="200" t="s">
        <v>10</v>
      </c>
      <c r="F14" s="26" t="s">
        <v>11</v>
      </c>
      <c r="G14" s="27" t="s">
        <v>12</v>
      </c>
    </row>
    <row r="15" spans="1:7" ht="12.75">
      <c r="A15" s="319"/>
      <c r="B15" s="201" t="s">
        <v>13</v>
      </c>
      <c r="C15" s="202" t="s">
        <v>14</v>
      </c>
      <c r="D15" s="202" t="s">
        <v>15</v>
      </c>
      <c r="E15" s="203" t="s">
        <v>16</v>
      </c>
      <c r="F15" s="31" t="s">
        <v>17</v>
      </c>
      <c r="G15" s="32" t="s">
        <v>18</v>
      </c>
    </row>
    <row r="16" spans="1:7" ht="12.75">
      <c r="A16" s="204"/>
      <c r="B16" s="205" t="s">
        <v>19</v>
      </c>
      <c r="C16" s="202" t="s">
        <v>20</v>
      </c>
      <c r="D16" s="206" t="s">
        <v>20</v>
      </c>
      <c r="E16" s="207" t="s">
        <v>21</v>
      </c>
      <c r="F16" s="37" t="s">
        <v>22</v>
      </c>
      <c r="G16" s="38" t="s">
        <v>23</v>
      </c>
    </row>
    <row r="17" spans="1:7" ht="13.5" thickBot="1">
      <c r="A17" s="67"/>
      <c r="B17" s="205" t="s">
        <v>24</v>
      </c>
      <c r="C17" s="208">
        <v>1</v>
      </c>
      <c r="D17" s="208">
        <v>1</v>
      </c>
      <c r="E17" s="209" t="s">
        <v>25</v>
      </c>
      <c r="F17" s="42" t="s">
        <v>26</v>
      </c>
      <c r="G17" s="38" t="s">
        <v>27</v>
      </c>
    </row>
    <row r="18" spans="1:7" ht="12.75">
      <c r="A18" s="204"/>
      <c r="B18" s="210"/>
      <c r="C18" s="211"/>
      <c r="D18" s="211"/>
      <c r="E18" s="212"/>
      <c r="F18" s="46"/>
      <c r="G18" s="213"/>
    </row>
    <row r="19" spans="1:7" ht="22.5" customHeight="1">
      <c r="A19" s="240" t="s">
        <v>28</v>
      </c>
      <c r="B19" s="214">
        <v>5.01</v>
      </c>
      <c r="C19" s="214">
        <v>14.87</v>
      </c>
      <c r="D19" s="215">
        <v>17.55</v>
      </c>
      <c r="E19" s="197">
        <v>100</v>
      </c>
      <c r="F19" s="241">
        <v>17.55</v>
      </c>
      <c r="G19" s="242">
        <f>B19*F19</f>
        <v>87.9255</v>
      </c>
    </row>
    <row r="20" spans="1:7" ht="12.75">
      <c r="A20" s="204"/>
      <c r="B20" s="55"/>
      <c r="C20" s="55"/>
      <c r="D20" s="216"/>
      <c r="E20" s="49"/>
      <c r="F20" s="239"/>
      <c r="G20" s="218"/>
    </row>
    <row r="21" spans="1:8" ht="21" customHeight="1">
      <c r="A21" s="204" t="s">
        <v>29</v>
      </c>
      <c r="B21" s="205">
        <v>8.38</v>
      </c>
      <c r="C21" s="205">
        <v>26.36</v>
      </c>
      <c r="D21" s="216">
        <v>31.1</v>
      </c>
      <c r="E21" s="55">
        <v>46.01</v>
      </c>
      <c r="F21" s="243">
        <v>14.31</v>
      </c>
      <c r="G21" s="244">
        <f>B21*F21</f>
        <v>119.91780000000001</v>
      </c>
      <c r="H21" s="255"/>
    </row>
    <row r="22" spans="1:7" ht="20.25" customHeight="1" thickBot="1">
      <c r="A22" s="204"/>
      <c r="B22" s="205"/>
      <c r="C22" s="205"/>
      <c r="D22" s="216"/>
      <c r="E22" s="55"/>
      <c r="F22" s="243"/>
      <c r="G22" s="244"/>
    </row>
    <row r="23" spans="1:7" ht="20.25" customHeight="1" thickBot="1">
      <c r="A23" s="219" t="s">
        <v>30</v>
      </c>
      <c r="B23" s="220"/>
      <c r="C23" s="220"/>
      <c r="D23" s="220"/>
      <c r="E23" s="221"/>
      <c r="F23" s="222"/>
      <c r="G23" s="256">
        <f>G19+G21</f>
        <v>207.8433</v>
      </c>
    </row>
    <row r="24" spans="1:7" ht="12.75">
      <c r="A24" s="245"/>
      <c r="B24" s="210"/>
      <c r="C24" s="210"/>
      <c r="D24" s="210"/>
      <c r="E24" s="224"/>
      <c r="F24" s="248"/>
      <c r="G24" s="246"/>
    </row>
    <row r="25" spans="1:10" ht="12.75">
      <c r="A25" s="204" t="s">
        <v>31</v>
      </c>
      <c r="B25" s="205"/>
      <c r="C25" s="205"/>
      <c r="D25" s="205"/>
      <c r="E25" s="49"/>
      <c r="F25" s="217"/>
      <c r="G25" s="247"/>
      <c r="I25" s="286"/>
      <c r="J25" s="286"/>
    </row>
    <row r="26" spans="1:11" ht="12.75">
      <c r="A26" s="204" t="s">
        <v>32</v>
      </c>
      <c r="B26" s="205">
        <v>3.37</v>
      </c>
      <c r="C26" s="55">
        <v>77.87</v>
      </c>
      <c r="D26" s="55">
        <v>91.89</v>
      </c>
      <c r="E26" s="65">
        <v>100</v>
      </c>
      <c r="F26" s="239">
        <v>91.89</v>
      </c>
      <c r="G26" s="249">
        <f>B26*F26</f>
        <v>309.6693</v>
      </c>
      <c r="K26" s="2" t="s">
        <v>95</v>
      </c>
    </row>
    <row r="27" spans="1:7" ht="13.5" thickBot="1">
      <c r="A27" s="67" t="s">
        <v>33</v>
      </c>
      <c r="B27" s="225"/>
      <c r="C27" s="225"/>
      <c r="D27" s="226"/>
      <c r="E27" s="227"/>
      <c r="F27" s="228"/>
      <c r="G27" s="229"/>
    </row>
    <row r="28" spans="1:7" ht="13.5" thickBot="1">
      <c r="A28" s="251" t="s">
        <v>34</v>
      </c>
      <c r="B28" s="230"/>
      <c r="C28" s="230"/>
      <c r="D28" s="231"/>
      <c r="E28" s="232"/>
      <c r="F28" s="233"/>
      <c r="G28" s="250">
        <f>G23+G26</f>
        <v>517.5126</v>
      </c>
    </row>
    <row r="29" ht="12.75">
      <c r="G29" s="79"/>
    </row>
    <row r="30" spans="1:7" ht="12.75">
      <c r="A30" s="80" t="s">
        <v>98</v>
      </c>
      <c r="B30" s="238" t="s">
        <v>39</v>
      </c>
      <c r="C30" s="238"/>
      <c r="D30" s="238"/>
      <c r="E30" s="238"/>
      <c r="F30" s="238"/>
      <c r="G30" s="18"/>
    </row>
    <row r="31" spans="1:7" ht="12.75">
      <c r="A31" s="165"/>
      <c r="B31" s="238" t="s">
        <v>40</v>
      </c>
      <c r="C31" s="238"/>
      <c r="D31" s="238"/>
      <c r="E31" s="238"/>
      <c r="F31" s="238"/>
      <c r="G31" s="18"/>
    </row>
    <row r="32" ht="12.75">
      <c r="G32" s="18"/>
    </row>
    <row r="33" spans="1:7" ht="12.75">
      <c r="A33" s="286" t="s">
        <v>108</v>
      </c>
      <c r="B33" s="287"/>
      <c r="C33" s="287"/>
      <c r="D33" s="287"/>
      <c r="E33" s="287"/>
      <c r="G33" s="18"/>
    </row>
    <row r="34" spans="1:7" ht="15.75">
      <c r="A34" s="286" t="s">
        <v>36</v>
      </c>
      <c r="B34" s="286"/>
      <c r="C34" s="286"/>
      <c r="D34" s="286"/>
      <c r="E34" s="81"/>
      <c r="G34" s="18"/>
    </row>
    <row r="35" spans="1:4" ht="12.75">
      <c r="A35" s="80"/>
      <c r="B35" s="80"/>
      <c r="C35" s="80"/>
      <c r="D35" s="80"/>
    </row>
    <row r="36" spans="1:4" ht="12.75">
      <c r="A36" s="80"/>
      <c r="B36" s="80"/>
      <c r="C36" s="80"/>
      <c r="D36" s="80"/>
    </row>
    <row r="37" spans="1:6" ht="12.75">
      <c r="A37" s="286"/>
      <c r="B37" s="287"/>
      <c r="C37" s="287"/>
      <c r="D37" s="287"/>
      <c r="E37" s="287"/>
      <c r="F37" s="3"/>
    </row>
    <row r="38" spans="1:6" ht="15.75">
      <c r="A38" s="286"/>
      <c r="B38" s="286"/>
      <c r="C38" s="286"/>
      <c r="D38" s="286"/>
      <c r="E38" s="81"/>
      <c r="F38" s="81"/>
    </row>
    <row r="39" spans="1:6" ht="15.75">
      <c r="A39" s="10"/>
      <c r="B39" s="7"/>
      <c r="C39" s="7"/>
      <c r="D39" s="7"/>
      <c r="E39" s="81"/>
      <c r="F39" s="81"/>
    </row>
    <row r="40" spans="1:7" ht="15">
      <c r="A40" s="80"/>
      <c r="B40" s="82"/>
      <c r="C40" s="82"/>
      <c r="D40" s="82"/>
      <c r="E40" s="82"/>
      <c r="F40" s="82"/>
      <c r="G40" s="83"/>
    </row>
    <row r="41" spans="1:7" ht="12.75">
      <c r="A41" s="84"/>
      <c r="B41" s="82"/>
      <c r="C41" s="82"/>
      <c r="D41" s="82"/>
      <c r="E41" s="82"/>
      <c r="F41" s="82"/>
      <c r="G41" s="82"/>
    </row>
    <row r="42" spans="1:7" ht="12.75">
      <c r="A42" s="84"/>
      <c r="B42" s="84"/>
      <c r="C42" s="84"/>
      <c r="D42" s="84"/>
      <c r="E42" s="84"/>
      <c r="F42" s="84"/>
      <c r="G42" s="84"/>
    </row>
    <row r="43" spans="1:8" ht="12.75">
      <c r="A43" s="289"/>
      <c r="B43" s="289"/>
      <c r="C43" s="289"/>
      <c r="D43" s="289"/>
      <c r="E43" s="289"/>
      <c r="F43" s="289"/>
      <c r="G43" s="289"/>
      <c r="H43" s="82"/>
    </row>
    <row r="44" spans="8:9" ht="12.75">
      <c r="H44" s="84"/>
      <c r="I44" s="84"/>
    </row>
    <row r="45" spans="8:9" ht="12.75">
      <c r="H45" s="84"/>
      <c r="I45" s="84"/>
    </row>
    <row r="46" ht="12.75">
      <c r="I46" s="84"/>
    </row>
    <row r="55" ht="12.75">
      <c r="A55" s="2" t="s">
        <v>35</v>
      </c>
    </row>
    <row r="56" ht="12.75">
      <c r="A56" s="2" t="s">
        <v>36</v>
      </c>
    </row>
  </sheetData>
  <sheetProtection/>
  <mergeCells count="14">
    <mergeCell ref="A38:D38"/>
    <mergeCell ref="A43:G43"/>
    <mergeCell ref="A11:G11"/>
    <mergeCell ref="A14:A15"/>
    <mergeCell ref="I25:J25"/>
    <mergeCell ref="A33:E33"/>
    <mergeCell ref="A34:D34"/>
    <mergeCell ref="A37:E37"/>
    <mergeCell ref="F1:G1"/>
    <mergeCell ref="A4:G4"/>
    <mergeCell ref="A5:G5"/>
    <mergeCell ref="A7:G7"/>
    <mergeCell ref="A8:G8"/>
    <mergeCell ref="A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7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35.7109375" style="0" customWidth="1"/>
    <col min="2" max="2" width="6.57421875" style="0" customWidth="1"/>
    <col min="3" max="3" width="23.421875" style="0" customWidth="1"/>
    <col min="4" max="4" width="52.421875" style="0" customWidth="1"/>
  </cols>
  <sheetData>
    <row r="2" spans="1:4" s="1" customFormat="1" ht="15.75">
      <c r="A2" s="321" t="s">
        <v>133</v>
      </c>
      <c r="B2" s="321"/>
      <c r="C2" s="321"/>
      <c r="D2" s="92"/>
    </row>
    <row r="3" spans="1:4" s="1" customFormat="1" ht="15.75">
      <c r="A3" s="258" t="s">
        <v>134</v>
      </c>
      <c r="B3" s="258"/>
      <c r="C3" s="258"/>
      <c r="D3" s="258"/>
    </row>
    <row r="4" ht="15.75">
      <c r="A4" s="276" t="s">
        <v>140</v>
      </c>
    </row>
    <row r="5" spans="1:4" s="273" customFormat="1" ht="15">
      <c r="A5" s="324" t="s">
        <v>141</v>
      </c>
      <c r="B5" s="324"/>
      <c r="C5" s="324"/>
      <c r="D5" s="324"/>
    </row>
    <row r="6" spans="1:4" s="273" customFormat="1" ht="15">
      <c r="A6" s="322" t="s">
        <v>142</v>
      </c>
      <c r="B6" s="322"/>
      <c r="C6" s="322"/>
      <c r="D6" s="322"/>
    </row>
    <row r="7" spans="1:4" s="273" customFormat="1" ht="15">
      <c r="A7" s="275" t="s">
        <v>143</v>
      </c>
      <c r="B7" s="274"/>
      <c r="C7" s="274"/>
      <c r="D7" s="274"/>
    </row>
    <row r="8" spans="1:4" s="273" customFormat="1" ht="15.75" thickBot="1">
      <c r="A8" s="325" t="s">
        <v>144</v>
      </c>
      <c r="B8" s="325"/>
      <c r="C8" s="325"/>
      <c r="D8" s="274"/>
    </row>
    <row r="9" spans="1:4" s="273" customFormat="1" ht="15">
      <c r="A9" s="300" t="s">
        <v>54</v>
      </c>
      <c r="B9" s="100" t="s">
        <v>56</v>
      </c>
      <c r="C9" s="101" t="s">
        <v>57</v>
      </c>
      <c r="D9" s="274"/>
    </row>
    <row r="10" spans="1:3" s="1" customFormat="1" ht="16.5" thickBot="1">
      <c r="A10" s="301"/>
      <c r="B10" s="103" t="s">
        <v>60</v>
      </c>
      <c r="C10" s="104" t="s">
        <v>64</v>
      </c>
    </row>
    <row r="11" spans="1:3" s="1" customFormat="1" ht="18.75">
      <c r="A11" s="282" t="s">
        <v>86</v>
      </c>
      <c r="B11" s="283" t="s">
        <v>67</v>
      </c>
      <c r="C11" s="281">
        <v>22.27</v>
      </c>
    </row>
    <row r="12" spans="1:3" s="1" customFormat="1" ht="19.5" thickBot="1">
      <c r="A12" s="270" t="s">
        <v>135</v>
      </c>
      <c r="B12" s="141" t="s">
        <v>67</v>
      </c>
      <c r="C12" s="280">
        <v>21.5</v>
      </c>
    </row>
    <row r="13" spans="1:3" s="1" customFormat="1" ht="16.5" thickBot="1">
      <c r="A13" s="328" t="s">
        <v>145</v>
      </c>
      <c r="B13" s="328"/>
      <c r="C13" s="328"/>
    </row>
    <row r="14" spans="1:4" s="273" customFormat="1" ht="15">
      <c r="A14" s="300" t="s">
        <v>54</v>
      </c>
      <c r="B14" s="100" t="s">
        <v>56</v>
      </c>
      <c r="C14" s="101" t="s">
        <v>57</v>
      </c>
      <c r="D14" s="274"/>
    </row>
    <row r="15" spans="1:3" s="1" customFormat="1" ht="16.5" thickBot="1">
      <c r="A15" s="301"/>
      <c r="B15" s="103" t="s">
        <v>60</v>
      </c>
      <c r="C15" s="104" t="s">
        <v>64</v>
      </c>
    </row>
    <row r="16" spans="1:3" s="1" customFormat="1" ht="18.75">
      <c r="A16" s="282" t="s">
        <v>86</v>
      </c>
      <c r="B16" s="283" t="s">
        <v>67</v>
      </c>
      <c r="C16" s="281">
        <v>23.92</v>
      </c>
    </row>
    <row r="17" spans="1:3" s="1" customFormat="1" ht="19.5" thickBot="1">
      <c r="A17" s="270" t="s">
        <v>135</v>
      </c>
      <c r="B17" s="141" t="s">
        <v>67</v>
      </c>
      <c r="C17" s="280">
        <v>22.35</v>
      </c>
    </row>
    <row r="20" spans="1:4" ht="15.75">
      <c r="A20" s="329" t="s">
        <v>136</v>
      </c>
      <c r="B20" s="330"/>
      <c r="C20" s="330"/>
      <c r="D20" s="330"/>
    </row>
    <row r="21" spans="1:4" ht="15.75">
      <c r="A21" s="329" t="s">
        <v>146</v>
      </c>
      <c r="B21" s="329"/>
      <c r="C21" s="329"/>
      <c r="D21" s="329"/>
    </row>
    <row r="22" spans="1:4" s="273" customFormat="1" ht="15">
      <c r="A22" s="324" t="s">
        <v>147</v>
      </c>
      <c r="B22" s="324"/>
      <c r="C22" s="324"/>
      <c r="D22" s="324"/>
    </row>
    <row r="23" spans="1:4" ht="15">
      <c r="A23" s="326" t="s">
        <v>137</v>
      </c>
      <c r="B23" s="326"/>
      <c r="C23" s="326"/>
      <c r="D23" s="326"/>
    </row>
    <row r="24" spans="1:4" ht="15">
      <c r="A24" s="326" t="s">
        <v>138</v>
      </c>
      <c r="B24" s="326"/>
      <c r="C24" s="326"/>
      <c r="D24" s="326"/>
    </row>
    <row r="25" spans="1:4" ht="15">
      <c r="A25" s="326" t="s">
        <v>139</v>
      </c>
      <c r="B25" s="326"/>
      <c r="C25" s="326"/>
      <c r="D25" s="326"/>
    </row>
    <row r="26" spans="1:4" ht="15">
      <c r="A26" s="326" t="s">
        <v>148</v>
      </c>
      <c r="B26" s="327"/>
      <c r="C26" s="327"/>
      <c r="D26" s="327"/>
    </row>
    <row r="28" spans="1:3" ht="15.75" thickBot="1">
      <c r="A28" s="325" t="s">
        <v>144</v>
      </c>
      <c r="B28" s="325"/>
      <c r="C28" s="325"/>
    </row>
    <row r="29" spans="1:3" ht="12.75">
      <c r="A29" s="300" t="s">
        <v>54</v>
      </c>
      <c r="B29" s="100" t="s">
        <v>56</v>
      </c>
      <c r="C29" s="101" t="s">
        <v>57</v>
      </c>
    </row>
    <row r="30" spans="1:3" ht="13.5" thickBot="1">
      <c r="A30" s="301"/>
      <c r="B30" s="103" t="s">
        <v>60</v>
      </c>
      <c r="C30" s="104" t="s">
        <v>64</v>
      </c>
    </row>
    <row r="31" spans="1:3" ht="18.75">
      <c r="A31" s="282" t="s">
        <v>86</v>
      </c>
      <c r="B31" s="283" t="s">
        <v>67</v>
      </c>
      <c r="C31" s="281">
        <v>22.27</v>
      </c>
    </row>
    <row r="32" spans="1:3" ht="19.5" thickBot="1">
      <c r="A32" s="270" t="s">
        <v>135</v>
      </c>
      <c r="B32" s="141" t="s">
        <v>67</v>
      </c>
      <c r="C32" s="280">
        <v>41.68</v>
      </c>
    </row>
    <row r="33" spans="1:3" ht="15.75" thickBot="1">
      <c r="A33" s="328" t="s">
        <v>145</v>
      </c>
      <c r="B33" s="328"/>
      <c r="C33" s="328"/>
    </row>
    <row r="34" spans="1:3" ht="12.75">
      <c r="A34" s="300" t="s">
        <v>54</v>
      </c>
      <c r="B34" s="100" t="s">
        <v>56</v>
      </c>
      <c r="C34" s="101" t="s">
        <v>57</v>
      </c>
    </row>
    <row r="35" spans="1:3" ht="13.5" thickBot="1">
      <c r="A35" s="301"/>
      <c r="B35" s="103" t="s">
        <v>60</v>
      </c>
      <c r="C35" s="104" t="s">
        <v>64</v>
      </c>
    </row>
    <row r="36" spans="1:3" ht="18.75">
      <c r="A36" s="282" t="s">
        <v>86</v>
      </c>
      <c r="B36" s="283" t="s">
        <v>67</v>
      </c>
      <c r="C36" s="281">
        <v>27.84</v>
      </c>
    </row>
    <row r="37" spans="1:3" ht="19.5" thickBot="1">
      <c r="A37" s="270" t="s">
        <v>135</v>
      </c>
      <c r="B37" s="141" t="s">
        <v>67</v>
      </c>
      <c r="C37" s="280">
        <v>50.06</v>
      </c>
    </row>
  </sheetData>
  <sheetProtection/>
  <mergeCells count="18">
    <mergeCell ref="A28:C28"/>
    <mergeCell ref="A29:A30"/>
    <mergeCell ref="A33:C33"/>
    <mergeCell ref="A34:A35"/>
    <mergeCell ref="A23:D23"/>
    <mergeCell ref="A24:D24"/>
    <mergeCell ref="A25:D25"/>
    <mergeCell ref="A26:D26"/>
    <mergeCell ref="A13:C13"/>
    <mergeCell ref="A14:A15"/>
    <mergeCell ref="A20:D20"/>
    <mergeCell ref="A21:D21"/>
    <mergeCell ref="A22:D22"/>
    <mergeCell ref="A2:C2"/>
    <mergeCell ref="A6:D6"/>
    <mergeCell ref="A9:A10"/>
    <mergeCell ref="A5:D5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4">
      <selection activeCell="C52" sqref="C52"/>
    </sheetView>
  </sheetViews>
  <sheetFormatPr defaultColWidth="9.140625" defaultRowHeight="12.75"/>
  <cols>
    <col min="1" max="1" width="30.140625" style="0" customWidth="1"/>
    <col min="3" max="3" width="11.421875" style="0" customWidth="1"/>
    <col min="6" max="6" width="12.8515625" style="0" customWidth="1"/>
    <col min="7" max="7" width="29.8515625" style="0" customWidth="1"/>
  </cols>
  <sheetData>
    <row r="1" spans="1:8" s="1" customFormat="1" ht="15.75" hidden="1">
      <c r="A1" s="313"/>
      <c r="B1" s="313"/>
      <c r="C1" s="313"/>
      <c r="D1" s="313"/>
      <c r="E1" s="313"/>
      <c r="F1" s="313"/>
      <c r="G1" s="313"/>
      <c r="H1" s="95"/>
    </row>
    <row r="2" spans="1:7" s="1" customFormat="1" ht="15.75" hidden="1">
      <c r="A2" s="7"/>
      <c r="B2" s="3"/>
      <c r="C2" s="3"/>
      <c r="D2" s="3"/>
      <c r="E2" s="3"/>
      <c r="F2" s="3"/>
      <c r="G2" s="3"/>
    </row>
    <row r="3" spans="1:7" s="1" customFormat="1" ht="19.5" hidden="1">
      <c r="A3" s="196" t="s">
        <v>74</v>
      </c>
      <c r="B3" s="259" t="s">
        <v>116</v>
      </c>
      <c r="C3" s="260"/>
      <c r="D3" s="260"/>
      <c r="E3" s="260"/>
      <c r="F3" s="260"/>
      <c r="G3" s="260"/>
    </row>
    <row r="4" spans="1:7" s="1" customFormat="1" ht="15.75" hidden="1">
      <c r="A4" s="93"/>
      <c r="B4" s="93"/>
      <c r="C4" s="4"/>
      <c r="D4" s="4"/>
      <c r="E4" s="4"/>
      <c r="F4" s="4"/>
      <c r="G4" s="4"/>
    </row>
    <row r="5" spans="1:7" s="1" customFormat="1" ht="15.75" hidden="1">
      <c r="A5" s="300" t="s">
        <v>54</v>
      </c>
      <c r="B5" s="100" t="s">
        <v>55</v>
      </c>
      <c r="C5" s="100" t="s">
        <v>56</v>
      </c>
      <c r="D5" s="102" t="s">
        <v>57</v>
      </c>
      <c r="E5" s="323" t="s">
        <v>58</v>
      </c>
      <c r="F5" s="331"/>
      <c r="G5" s="102" t="s">
        <v>57</v>
      </c>
    </row>
    <row r="6" spans="1:7" s="1" customFormat="1" ht="16.5" hidden="1" thickBot="1">
      <c r="A6" s="301"/>
      <c r="B6" s="103" t="s">
        <v>59</v>
      </c>
      <c r="C6" s="103" t="s">
        <v>60</v>
      </c>
      <c r="D6" s="150" t="s">
        <v>61</v>
      </c>
      <c r="E6" s="105" t="s">
        <v>62</v>
      </c>
      <c r="F6" s="106" t="s">
        <v>63</v>
      </c>
      <c r="G6" s="104" t="s">
        <v>64</v>
      </c>
    </row>
    <row r="7" spans="1:7" s="1" customFormat="1" ht="15.75" hidden="1">
      <c r="A7" s="115"/>
      <c r="B7" s="115"/>
      <c r="C7" s="151"/>
      <c r="D7" s="152"/>
      <c r="E7" s="153"/>
      <c r="F7" s="154"/>
      <c r="G7" s="155"/>
    </row>
    <row r="8" spans="1:7" s="1" customFormat="1" ht="19.5" hidden="1" thickBot="1">
      <c r="A8" s="115" t="s">
        <v>86</v>
      </c>
      <c r="B8" s="268" t="s">
        <v>117</v>
      </c>
      <c r="C8" s="116" t="s">
        <v>67</v>
      </c>
      <c r="D8" s="117">
        <v>16.67</v>
      </c>
      <c r="E8" s="118">
        <v>20</v>
      </c>
      <c r="F8" s="119">
        <f>D8*0.2</f>
        <v>3.3340000000000005</v>
      </c>
      <c r="G8" s="194">
        <f>D8*1.2</f>
        <v>20.004</v>
      </c>
    </row>
    <row r="9" spans="1:7" s="1" customFormat="1" ht="19.5" hidden="1" thickBot="1">
      <c r="A9" s="157" t="s">
        <v>68</v>
      </c>
      <c r="B9" s="269" t="s">
        <v>130</v>
      </c>
      <c r="C9" s="141" t="s">
        <v>67</v>
      </c>
      <c r="D9" s="158">
        <v>33.47</v>
      </c>
      <c r="E9" s="159">
        <v>20</v>
      </c>
      <c r="F9" s="160">
        <f>D9*0.2</f>
        <v>6.694</v>
      </c>
      <c r="G9" s="194">
        <f>D9*1.2</f>
        <v>40.163999999999994</v>
      </c>
    </row>
    <row r="10" s="1" customFormat="1" ht="15.75" hidden="1"/>
    <row r="11" s="1" customFormat="1" ht="15.75" hidden="1"/>
    <row r="12" s="1" customFormat="1" ht="15.75" hidden="1"/>
    <row r="13" spans="1:7" s="1" customFormat="1" ht="19.5" hidden="1">
      <c r="A13" s="196" t="s">
        <v>51</v>
      </c>
      <c r="B13" s="259" t="s">
        <v>118</v>
      </c>
      <c r="C13" s="260"/>
      <c r="D13" s="260"/>
      <c r="E13" s="260"/>
      <c r="F13" s="260"/>
      <c r="G13" s="260"/>
    </row>
    <row r="14" spans="1:7" s="1" customFormat="1" ht="15.75" hidden="1">
      <c r="A14" s="311" t="s">
        <v>123</v>
      </c>
      <c r="B14" s="311"/>
      <c r="C14" s="311"/>
      <c r="D14" s="311"/>
      <c r="E14" s="311"/>
      <c r="F14" s="311"/>
      <c r="G14" s="311"/>
    </row>
    <row r="15" spans="1:8" s="1" customFormat="1" ht="15.75" hidden="1">
      <c r="A15" s="312" t="s">
        <v>112</v>
      </c>
      <c r="B15" s="312"/>
      <c r="C15" s="312"/>
      <c r="D15" s="312"/>
      <c r="E15" s="312"/>
      <c r="F15" s="312"/>
      <c r="G15" s="312"/>
      <c r="H15" s="312"/>
    </row>
    <row r="16" spans="1:8" s="1" customFormat="1" ht="15.75" hidden="1">
      <c r="A16" s="272" t="s">
        <v>122</v>
      </c>
      <c r="B16" s="271"/>
      <c r="C16" s="271"/>
      <c r="D16" s="271"/>
      <c r="E16" s="271"/>
      <c r="F16" s="271"/>
      <c r="G16" s="271"/>
      <c r="H16" s="3"/>
    </row>
    <row r="17" spans="1:7" s="1" customFormat="1" ht="15.75" hidden="1">
      <c r="A17" s="261" t="s">
        <v>121</v>
      </c>
      <c r="B17" s="188"/>
      <c r="C17" s="189"/>
      <c r="D17" s="190"/>
      <c r="E17" s="191"/>
      <c r="F17" s="192"/>
      <c r="G17" s="193"/>
    </row>
    <row r="18" spans="1:7" s="1" customFormat="1" ht="15.75" hidden="1">
      <c r="A18" s="134" t="s">
        <v>71</v>
      </c>
      <c r="B18" s="254"/>
      <c r="C18" s="109"/>
      <c r="D18" s="110"/>
      <c r="E18" s="136"/>
      <c r="F18" s="112"/>
      <c r="G18" s="113"/>
    </row>
    <row r="19" spans="1:7" s="1" customFormat="1" ht="15.75" hidden="1">
      <c r="A19" s="181"/>
      <c r="B19" s="135"/>
      <c r="C19" s="151"/>
      <c r="D19" s="152"/>
      <c r="E19" s="118"/>
      <c r="F19" s="154"/>
      <c r="G19" s="155"/>
    </row>
    <row r="20" spans="1:7" s="1" customFormat="1" ht="18.75" hidden="1">
      <c r="A20" s="115" t="s">
        <v>119</v>
      </c>
      <c r="B20" s="268" t="s">
        <v>131</v>
      </c>
      <c r="C20" s="116" t="s">
        <v>67</v>
      </c>
      <c r="D20" s="117">
        <v>16</v>
      </c>
      <c r="E20" s="118">
        <v>20</v>
      </c>
      <c r="F20" s="119">
        <f>D20*0.2</f>
        <v>3.2</v>
      </c>
      <c r="G20" s="174">
        <f>D20*1.2</f>
        <v>19.2</v>
      </c>
    </row>
    <row r="21" spans="1:7" s="1" customFormat="1" ht="19.5" hidden="1" thickBot="1">
      <c r="A21" s="139" t="s">
        <v>120</v>
      </c>
      <c r="B21" s="269" t="s">
        <v>132</v>
      </c>
      <c r="C21" s="141" t="s">
        <v>67</v>
      </c>
      <c r="D21" s="158">
        <v>16.39</v>
      </c>
      <c r="E21" s="159">
        <v>20</v>
      </c>
      <c r="F21" s="160">
        <f>D21*0.2</f>
        <v>3.2780000000000005</v>
      </c>
      <c r="G21" s="174">
        <f>D21*1.2</f>
        <v>19.668</v>
      </c>
    </row>
    <row r="22" spans="1:7" s="1" customFormat="1" ht="18.75" hidden="1">
      <c r="A22" s="184"/>
      <c r="B22" s="185"/>
      <c r="C22" s="178"/>
      <c r="D22" s="127"/>
      <c r="E22" s="179"/>
      <c r="F22" s="186"/>
      <c r="G22" s="187"/>
    </row>
    <row r="23" s="1" customFormat="1" ht="15.75" hidden="1"/>
    <row r="24" spans="1:8" s="1" customFormat="1" ht="15.75" hidden="1">
      <c r="A24" s="257" t="s">
        <v>127</v>
      </c>
      <c r="B24" s="262"/>
      <c r="C24" s="263"/>
      <c r="D24" s="264"/>
      <c r="E24" s="265"/>
      <c r="F24" s="264"/>
      <c r="G24" s="266"/>
      <c r="H24" s="267"/>
    </row>
    <row r="25" spans="1:8" s="1" customFormat="1" ht="15.75" hidden="1">
      <c r="A25" s="332" t="s">
        <v>124</v>
      </c>
      <c r="B25" s="332"/>
      <c r="C25" s="332"/>
      <c r="D25" s="332"/>
      <c r="E25" s="332"/>
      <c r="F25" s="332"/>
      <c r="G25" s="332"/>
      <c r="H25" s="332"/>
    </row>
    <row r="26" spans="1:8" s="1" customFormat="1" ht="15.75" hidden="1">
      <c r="A26" s="238" t="s">
        <v>125</v>
      </c>
      <c r="B26" s="237"/>
      <c r="C26" s="237"/>
      <c r="D26" s="237"/>
      <c r="E26" s="237"/>
      <c r="F26" s="237"/>
      <c r="G26" s="237"/>
      <c r="H26" s="267"/>
    </row>
    <row r="27" spans="1:5" s="1" customFormat="1" ht="15.75" hidden="1">
      <c r="A27" s="238" t="s">
        <v>126</v>
      </c>
      <c r="B27" s="238"/>
      <c r="C27" s="238"/>
      <c r="D27" s="238"/>
      <c r="E27" s="238"/>
    </row>
    <row r="28" spans="1:5" s="1" customFormat="1" ht="15.75" hidden="1">
      <c r="A28" s="238"/>
      <c r="B28" s="238"/>
      <c r="C28" s="238"/>
      <c r="D28" s="238"/>
      <c r="E28" s="238"/>
    </row>
    <row r="29" spans="1:7" s="1" customFormat="1" ht="15.75" hidden="1">
      <c r="A29" s="332" t="s">
        <v>128</v>
      </c>
      <c r="B29" s="332"/>
      <c r="C29" s="332"/>
      <c r="D29" s="332"/>
      <c r="E29" s="332"/>
      <c r="F29" s="332"/>
      <c r="G29" s="332"/>
    </row>
    <row r="30" spans="1:7" s="1" customFormat="1" ht="15.75" hidden="1">
      <c r="A30" s="332" t="s">
        <v>129</v>
      </c>
      <c r="B30" s="332"/>
      <c r="C30" s="332"/>
      <c r="D30" s="332"/>
      <c r="E30" s="332"/>
      <c r="F30" s="332"/>
      <c r="G30" s="332"/>
    </row>
    <row r="31" s="1" customFormat="1" ht="15.75" hidden="1"/>
    <row r="32" s="1" customFormat="1" ht="15.75" hidden="1"/>
    <row r="33" s="1" customFormat="1" ht="15.75" hidden="1"/>
    <row r="34" spans="1:7" s="1" customFormat="1" ht="15.75">
      <c r="A34" s="324" t="s">
        <v>147</v>
      </c>
      <c r="B34" s="324"/>
      <c r="C34" s="324"/>
      <c r="D34" s="324"/>
      <c r="E34" s="324"/>
      <c r="F34" s="324"/>
      <c r="G34" s="324"/>
    </row>
    <row r="35" spans="1:7" s="1" customFormat="1" ht="15.75">
      <c r="A35" s="326" t="s">
        <v>137</v>
      </c>
      <c r="B35" s="326"/>
      <c r="C35" s="326"/>
      <c r="D35" s="326"/>
      <c r="E35" s="326"/>
      <c r="F35" s="326"/>
      <c r="G35" s="326"/>
    </row>
    <row r="36" spans="1:7" s="1" customFormat="1" ht="15.75">
      <c r="A36" s="326" t="s">
        <v>138</v>
      </c>
      <c r="B36" s="326"/>
      <c r="C36" s="326"/>
      <c r="D36" s="326"/>
      <c r="E36" s="326"/>
      <c r="F36" s="326"/>
      <c r="G36" s="326"/>
    </row>
    <row r="37" spans="1:7" ht="15">
      <c r="A37" s="326" t="s">
        <v>139</v>
      </c>
      <c r="B37" s="326"/>
      <c r="C37" s="326"/>
      <c r="D37" s="326"/>
      <c r="E37" s="326"/>
      <c r="F37" s="326"/>
      <c r="G37" s="326"/>
    </row>
    <row r="38" spans="1:7" ht="15">
      <c r="A38" s="326" t="s">
        <v>148</v>
      </c>
      <c r="B38" s="327"/>
      <c r="C38" s="327"/>
      <c r="D38" s="327"/>
      <c r="E38" s="327"/>
      <c r="F38" s="327"/>
      <c r="G38" s="327"/>
    </row>
    <row r="39" spans="1:2" s="279" customFormat="1" ht="20.25" thickBot="1">
      <c r="A39" s="277" t="s">
        <v>74</v>
      </c>
      <c r="B39" s="278" t="s">
        <v>149</v>
      </c>
    </row>
    <row r="40" spans="1:6" ht="12.75">
      <c r="A40" s="300" t="s">
        <v>54</v>
      </c>
      <c r="B40" s="100" t="s">
        <v>56</v>
      </c>
      <c r="C40" s="101" t="s">
        <v>57</v>
      </c>
      <c r="D40" s="323" t="s">
        <v>58</v>
      </c>
      <c r="E40" s="331"/>
      <c r="F40" s="101" t="s">
        <v>57</v>
      </c>
    </row>
    <row r="41" spans="1:6" ht="13.5" thickBot="1">
      <c r="A41" s="301"/>
      <c r="B41" s="103" t="s">
        <v>60</v>
      </c>
      <c r="C41" s="104" t="s">
        <v>61</v>
      </c>
      <c r="D41" s="105" t="s">
        <v>62</v>
      </c>
      <c r="E41" s="106" t="s">
        <v>63</v>
      </c>
      <c r="F41" s="104" t="s">
        <v>64</v>
      </c>
    </row>
    <row r="42" spans="1:6" ht="15.75">
      <c r="A42" s="115"/>
      <c r="B42" s="151"/>
      <c r="C42" s="152"/>
      <c r="D42" s="153"/>
      <c r="E42" s="154"/>
      <c r="F42" s="155"/>
    </row>
    <row r="43" spans="1:6" ht="19.5" thickBot="1">
      <c r="A43" s="115" t="s">
        <v>86</v>
      </c>
      <c r="B43" s="116" t="s">
        <v>67</v>
      </c>
      <c r="C43" s="117">
        <v>18.56</v>
      </c>
      <c r="D43" s="118">
        <v>20</v>
      </c>
      <c r="E43" s="119">
        <f>C43*0.2</f>
        <v>3.7119999999999997</v>
      </c>
      <c r="F43" s="194">
        <f>C43*1.2</f>
        <v>22.272</v>
      </c>
    </row>
    <row r="44" spans="1:6" ht="19.5" thickBot="1">
      <c r="A44" s="157" t="s">
        <v>68</v>
      </c>
      <c r="B44" s="141" t="s">
        <v>67</v>
      </c>
      <c r="C44" s="158">
        <v>34.73</v>
      </c>
      <c r="D44" s="159">
        <v>20</v>
      </c>
      <c r="E44" s="160">
        <f>C44*0.2</f>
        <v>6.946</v>
      </c>
      <c r="F44" s="194">
        <f>C44*1.2</f>
        <v>41.675999999999995</v>
      </c>
    </row>
    <row r="46" spans="1:6" ht="20.25" thickBot="1">
      <c r="A46" s="277" t="s">
        <v>74</v>
      </c>
      <c r="B46" s="278" t="s">
        <v>150</v>
      </c>
      <c r="C46" s="279"/>
      <c r="D46" s="279"/>
      <c r="E46" s="279"/>
      <c r="F46" s="279"/>
    </row>
    <row r="47" spans="1:6" ht="12.75">
      <c r="A47" s="300" t="s">
        <v>54</v>
      </c>
      <c r="B47" s="100" t="s">
        <v>56</v>
      </c>
      <c r="C47" s="101" t="s">
        <v>57</v>
      </c>
      <c r="D47" s="323" t="s">
        <v>58</v>
      </c>
      <c r="E47" s="331"/>
      <c r="F47" s="101" t="s">
        <v>57</v>
      </c>
    </row>
    <row r="48" spans="1:6" ht="13.5" thickBot="1">
      <c r="A48" s="301"/>
      <c r="B48" s="103" t="s">
        <v>60</v>
      </c>
      <c r="C48" s="104" t="s">
        <v>61</v>
      </c>
      <c r="D48" s="105" t="s">
        <v>62</v>
      </c>
      <c r="E48" s="106" t="s">
        <v>63</v>
      </c>
      <c r="F48" s="104" t="s">
        <v>64</v>
      </c>
    </row>
    <row r="49" spans="1:6" ht="15.75">
      <c r="A49" s="115"/>
      <c r="B49" s="151"/>
      <c r="C49" s="152"/>
      <c r="D49" s="153"/>
      <c r="E49" s="154"/>
      <c r="F49" s="155"/>
    </row>
    <row r="50" spans="1:6" ht="19.5" thickBot="1">
      <c r="A50" s="115" t="s">
        <v>86</v>
      </c>
      <c r="B50" s="116" t="s">
        <v>67</v>
      </c>
      <c r="C50" s="117">
        <v>23.2</v>
      </c>
      <c r="D50" s="118">
        <v>20</v>
      </c>
      <c r="E50" s="119">
        <f>C50*0.2</f>
        <v>4.64</v>
      </c>
      <c r="F50" s="194">
        <f>C50*1.2</f>
        <v>27.84</v>
      </c>
    </row>
    <row r="51" spans="1:6" ht="19.5" thickBot="1">
      <c r="A51" s="157" t="s">
        <v>68</v>
      </c>
      <c r="B51" s="141" t="s">
        <v>67</v>
      </c>
      <c r="C51" s="158">
        <v>41.72</v>
      </c>
      <c r="D51" s="159">
        <v>20</v>
      </c>
      <c r="E51" s="160">
        <f>C51*0.2</f>
        <v>8.344</v>
      </c>
      <c r="F51" s="194">
        <f>C51*1.2</f>
        <v>50.064</v>
      </c>
    </row>
  </sheetData>
  <sheetProtection/>
  <mergeCells count="17">
    <mergeCell ref="A1:G1"/>
    <mergeCell ref="A5:A6"/>
    <mergeCell ref="E5:F5"/>
    <mergeCell ref="A37:G37"/>
    <mergeCell ref="A38:G38"/>
    <mergeCell ref="A47:A48"/>
    <mergeCell ref="D47:E47"/>
    <mergeCell ref="A35:G35"/>
    <mergeCell ref="A36:G36"/>
    <mergeCell ref="A40:A41"/>
    <mergeCell ref="D40:E40"/>
    <mergeCell ref="A14:G14"/>
    <mergeCell ref="A15:H15"/>
    <mergeCell ref="A25:H25"/>
    <mergeCell ref="A29:G29"/>
    <mergeCell ref="A30:G30"/>
    <mergeCell ref="A34:G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ab_1</cp:lastModifiedBy>
  <cp:lastPrinted>2020-01-21T06:21:38Z</cp:lastPrinted>
  <dcterms:created xsi:type="dcterms:W3CDTF">1996-10-08T23:32:33Z</dcterms:created>
  <dcterms:modified xsi:type="dcterms:W3CDTF">2022-07-26T01:35:06Z</dcterms:modified>
  <cp:category/>
  <cp:version/>
  <cp:contentType/>
  <cp:contentStatus/>
</cp:coreProperties>
</file>